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zuo\Desktop\"/>
    </mc:Choice>
  </mc:AlternateContent>
  <bookViews>
    <workbookView xWindow="0" yWindow="0" windowWidth="28800" windowHeight="10560" firstSheet="2" activeTab="4"/>
  </bookViews>
  <sheets>
    <sheet name="家計セクターマクロBS  12-2024" sheetId="1" r:id="rId1"/>
    <sheet name="法人セクターマクロBS 12-2024" sheetId="2" r:id="rId2"/>
    <sheet name="政府セクターマクロBS 12-2024" sheetId="3" r:id="rId3"/>
    <sheet name="政府セクター(日銀連結)マクロBS 3-2025" sheetId="7" r:id="rId4"/>
    <sheet name="海外セクターマクロBS 12-2024" sheetId="4" r:id="rId5"/>
    <sheet name="貯蓄投資バランス" sheetId="5" r:id="rId6"/>
    <sheet name="日本国全体のＢＳ 3-2024" sheetId="6" r:id="rId7"/>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9" i="4" l="1"/>
  <c r="O68" i="4"/>
  <c r="O67" i="4"/>
  <c r="O63" i="4"/>
  <c r="O62" i="4"/>
  <c r="O61" i="4"/>
  <c r="O60" i="4"/>
  <c r="N50" i="4" l="1"/>
  <c r="M50" i="4"/>
  <c r="L50" i="4"/>
  <c r="N43" i="4"/>
  <c r="M43" i="4"/>
  <c r="N42" i="4"/>
  <c r="M42" i="4"/>
  <c r="N51" i="4"/>
  <c r="N65" i="4" s="1"/>
  <c r="N66" i="4" s="1"/>
  <c r="N64" i="4" s="1"/>
  <c r="M51" i="4"/>
  <c r="M65" i="4" s="1"/>
  <c r="M66" i="4" s="1"/>
  <c r="M64" i="4" s="1"/>
  <c r="N49" i="4"/>
  <c r="M49" i="4"/>
  <c r="N48" i="4"/>
  <c r="M48" i="4"/>
  <c r="L51" i="4"/>
  <c r="L49" i="4"/>
  <c r="L48" i="4"/>
  <c r="L43" i="4"/>
  <c r="L42" i="4"/>
  <c r="N41" i="4"/>
  <c r="M41" i="4"/>
  <c r="L41" i="4"/>
  <c r="N40" i="4"/>
  <c r="M40" i="4"/>
  <c r="L40" i="4"/>
  <c r="N47" i="4"/>
  <c r="M47" i="4"/>
  <c r="L47" i="4"/>
  <c r="N46" i="4"/>
  <c r="M46" i="4"/>
  <c r="L46" i="4"/>
  <c r="L44" i="4"/>
  <c r="M44" i="4"/>
  <c r="N44" i="4"/>
  <c r="L45" i="4"/>
  <c r="M45" i="4"/>
  <c r="N45" i="4"/>
  <c r="O46" i="4" l="1"/>
  <c r="O51" i="4"/>
  <c r="L65" i="4"/>
  <c r="O43" i="4"/>
  <c r="O42" i="4"/>
  <c r="O40" i="4"/>
  <c r="O41" i="4"/>
  <c r="O48" i="4"/>
  <c r="O45" i="4"/>
  <c r="O44" i="4"/>
  <c r="O47" i="4"/>
  <c r="O49" i="4"/>
  <c r="O50" i="4"/>
  <c r="M32" i="4"/>
  <c r="L32" i="4"/>
  <c r="N31" i="4"/>
  <c r="O31" i="4" s="1"/>
  <c r="N30" i="4"/>
  <c r="O30" i="4" s="1"/>
  <c r="N29" i="4"/>
  <c r="O29" i="4" s="1"/>
  <c r="N28" i="4"/>
  <c r="O28" i="4" s="1"/>
  <c r="N27" i="4"/>
  <c r="O27" i="4" s="1"/>
  <c r="N26" i="4"/>
  <c r="O26" i="4" s="1"/>
  <c r="N25" i="4"/>
  <c r="O25" i="4" s="1"/>
  <c r="N24" i="4"/>
  <c r="O24" i="4" s="1"/>
  <c r="N23" i="4"/>
  <c r="O23" i="4" s="1"/>
  <c r="O65" i="4" l="1"/>
  <c r="L66" i="4"/>
  <c r="P50" i="4"/>
  <c r="P49" i="4"/>
  <c r="P44" i="4"/>
  <c r="P43" i="4"/>
  <c r="P48" i="4"/>
  <c r="P45" i="4"/>
  <c r="P42" i="4"/>
  <c r="P40" i="4"/>
  <c r="P41" i="4"/>
  <c r="N32" i="4"/>
  <c r="L64" i="4" l="1"/>
  <c r="O64" i="4" s="1"/>
  <c r="O66" i="4"/>
  <c r="O32" i="4"/>
  <c r="P51" i="4"/>
</calcChain>
</file>

<file path=xl/sharedStrings.xml><?xml version="1.0" encoding="utf-8"?>
<sst xmlns="http://schemas.openxmlformats.org/spreadsheetml/2006/main" count="426" uniqueCount="319">
  <si>
    <t>家計セクターのマクロバランスシート</t>
    <rPh sb="0" eb="2">
      <t>カケイ</t>
    </rPh>
    <phoneticPr fontId="1"/>
  </si>
  <si>
    <t>マクロ総資産</t>
    <rPh sb="3" eb="4">
      <t>ソウ</t>
    </rPh>
    <rPh sb="4" eb="6">
      <t>シサン</t>
    </rPh>
    <phoneticPr fontId="1"/>
  </si>
  <si>
    <t>マクロ総資本</t>
    <rPh sb="3" eb="4">
      <t>ソウ</t>
    </rPh>
    <rPh sb="4" eb="6">
      <t>シホン</t>
    </rPh>
    <phoneticPr fontId="1"/>
  </si>
  <si>
    <t>国債等の市場流通する
債権で金融機関が保有</t>
    <rPh sb="14" eb="18">
      <t>キンユウキカン</t>
    </rPh>
    <phoneticPr fontId="1"/>
  </si>
  <si>
    <t xml:space="preserve">政府セクターのマクロバランスシート </t>
    <phoneticPr fontId="1"/>
  </si>
  <si>
    <t>法人（非金融）セクターのマクロバランスシート</t>
    <rPh sb="0" eb="2">
      <t>ホウジン</t>
    </rPh>
    <rPh sb="3" eb="6">
      <t>ヒキンユウ</t>
    </rPh>
    <phoneticPr fontId="1"/>
  </si>
  <si>
    <t>＝</t>
    <phoneticPr fontId="1"/>
  </si>
  <si>
    <t>＋</t>
    <phoneticPr fontId="1"/>
  </si>
  <si>
    <t>ー</t>
    <phoneticPr fontId="1"/>
  </si>
  <si>
    <t xml:space="preserve">海外セクターのマクロバランスシート </t>
    <rPh sb="0" eb="2">
      <t>カイガイ</t>
    </rPh>
    <phoneticPr fontId="1"/>
  </si>
  <si>
    <t>アベノミクス</t>
    <phoneticPr fontId="1"/>
  </si>
  <si>
    <t>バブル後約３０年</t>
    <rPh sb="3" eb="4">
      <t>ゴ</t>
    </rPh>
    <rPh sb="4" eb="5">
      <t>ヤク</t>
    </rPh>
    <rPh sb="7" eb="8">
      <t>ネン</t>
    </rPh>
    <phoneticPr fontId="1"/>
  </si>
  <si>
    <t>1994-2013</t>
    <phoneticPr fontId="1"/>
  </si>
  <si>
    <t>2014-2021</t>
    <phoneticPr fontId="1"/>
  </si>
  <si>
    <t>1994-2021</t>
    <phoneticPr fontId="1"/>
  </si>
  <si>
    <t>比率</t>
    <rPh sb="0" eb="2">
      <t>ヒリツ</t>
    </rPh>
    <phoneticPr fontId="1"/>
  </si>
  <si>
    <t>米国</t>
    <rPh sb="0" eb="2">
      <t>ベイコク</t>
    </rPh>
    <phoneticPr fontId="1"/>
  </si>
  <si>
    <t>欧州</t>
    <rPh sb="0" eb="2">
      <t>オウシュウ</t>
    </rPh>
    <phoneticPr fontId="1"/>
  </si>
  <si>
    <t>英国</t>
    <rPh sb="0" eb="2">
      <t>エイコク</t>
    </rPh>
    <phoneticPr fontId="1"/>
  </si>
  <si>
    <t>オランダ</t>
    <phoneticPr fontId="1"/>
  </si>
  <si>
    <t>アジア</t>
    <phoneticPr fontId="1"/>
  </si>
  <si>
    <t>中南米</t>
    <rPh sb="0" eb="3">
      <t>チュウナンベイ</t>
    </rPh>
    <phoneticPr fontId="1"/>
  </si>
  <si>
    <t>大洋州</t>
    <rPh sb="0" eb="2">
      <t>タイヨウ</t>
    </rPh>
    <rPh sb="2" eb="3">
      <t>シュウ</t>
    </rPh>
    <phoneticPr fontId="1"/>
  </si>
  <si>
    <t>その他</t>
    <rPh sb="2" eb="3">
      <t>タ</t>
    </rPh>
    <phoneticPr fontId="1"/>
  </si>
  <si>
    <t>海外投資計</t>
    <rPh sb="0" eb="2">
      <t>カイガイ</t>
    </rPh>
    <rPh sb="2" eb="4">
      <t>トウシ</t>
    </rPh>
    <rPh sb="4" eb="5">
      <t>ケイ</t>
    </rPh>
    <phoneticPr fontId="1"/>
  </si>
  <si>
    <t>※適用円レート：　1994-2013☞＄=110円 / 2014-2021☞＄=120円</t>
    <rPh sb="1" eb="3">
      <t>テキヨウ</t>
    </rPh>
    <rPh sb="3" eb="4">
      <t>エン</t>
    </rPh>
    <rPh sb="24" eb="25">
      <t>エン</t>
    </rPh>
    <phoneticPr fontId="1"/>
  </si>
  <si>
    <t>〔資料〕「国際収支状況」（財務省、日本銀行）、「外国為替相場」（日本銀行）などよりジェトロ作成</t>
    <rPh sb="17" eb="19">
      <t>ニホン</t>
    </rPh>
    <rPh sb="19" eb="21">
      <t>ギンコウ</t>
    </rPh>
    <phoneticPr fontId="17"/>
  </si>
  <si>
    <t>失われた２０年</t>
    <rPh sb="0" eb="1">
      <t>ウシナ</t>
    </rPh>
    <rPh sb="6" eb="7">
      <t>ネン</t>
    </rPh>
    <phoneticPr fontId="1"/>
  </si>
  <si>
    <t>日本国全体の貯蓄投資バランス　　</t>
    <rPh sb="0" eb="2">
      <t>ニホン</t>
    </rPh>
    <rPh sb="2" eb="3">
      <t>コク</t>
    </rPh>
    <rPh sb="3" eb="5">
      <t>ゼンタイ</t>
    </rPh>
    <rPh sb="6" eb="8">
      <t>チョチク</t>
    </rPh>
    <rPh sb="8" eb="10">
      <t>トウシ</t>
    </rPh>
    <phoneticPr fontId="1"/>
  </si>
  <si>
    <t>=</t>
    <phoneticPr fontId="1"/>
  </si>
  <si>
    <t xml:space="preserve">借入　　　 ３８０兆円 </t>
    <rPh sb="0" eb="2">
      <t>カリイレ</t>
    </rPh>
    <phoneticPr fontId="1"/>
  </si>
  <si>
    <r>
      <t xml:space="preserve">その他　　　 １７兆円 </t>
    </r>
    <r>
      <rPr>
        <sz val="9"/>
        <color theme="1"/>
        <rFont val="游ゴシック"/>
        <family val="3"/>
        <charset val="128"/>
      </rPr>
      <t xml:space="preserve"> </t>
    </r>
    <rPh sb="2" eb="3">
      <t>タ</t>
    </rPh>
    <phoneticPr fontId="1"/>
  </si>
  <si>
    <t>保険年金等  ５４４兆円</t>
    <rPh sb="0" eb="2">
      <t>ホケン</t>
    </rPh>
    <rPh sb="2" eb="4">
      <t>ネンキン</t>
    </rPh>
    <rPh sb="4" eb="5">
      <t>ナド</t>
    </rPh>
    <rPh sb="10" eb="12">
      <t>チョウエン</t>
    </rPh>
    <phoneticPr fontId="1"/>
  </si>
  <si>
    <t>証券　　  　４６６兆円　</t>
    <rPh sb="0" eb="2">
      <t>ショウケン</t>
    </rPh>
    <rPh sb="10" eb="12">
      <t>チョウエン</t>
    </rPh>
    <phoneticPr fontId="1"/>
  </si>
  <si>
    <t>現預金 　 １１３４兆円</t>
    <rPh sb="0" eb="1">
      <t>ゲン</t>
    </rPh>
    <rPh sb="1" eb="3">
      <t>ヨキン</t>
    </rPh>
    <phoneticPr fontId="1"/>
  </si>
  <si>
    <t>その他　        ８６兆円</t>
    <rPh sb="2" eb="3">
      <t>タ</t>
    </rPh>
    <phoneticPr fontId="1"/>
  </si>
  <si>
    <r>
      <t xml:space="preserve">金融負債
</t>
    </r>
    <r>
      <rPr>
        <sz val="12"/>
        <color theme="1"/>
        <rFont val="游ゴシック"/>
        <family val="3"/>
        <charset val="128"/>
      </rPr>
      <t>３９７兆円</t>
    </r>
    <rPh sb="2" eb="4">
      <t>フサイ</t>
    </rPh>
    <phoneticPr fontId="1"/>
  </si>
  <si>
    <t>注１：「金融資産」と「金融負債」の数字は２０２４年１２月末の資金循環統計の計数。</t>
    <rPh sb="0" eb="1">
      <t>チュウ</t>
    </rPh>
    <rPh sb="4" eb="8">
      <t>キンユウシサン</t>
    </rPh>
    <rPh sb="11" eb="13">
      <t>キンユウ</t>
    </rPh>
    <rPh sb="13" eb="15">
      <t>フサイ</t>
    </rPh>
    <rPh sb="17" eb="19">
      <t>スウジ</t>
    </rPh>
    <rPh sb="24" eb="25">
      <t>ネン</t>
    </rPh>
    <rPh sb="27" eb="29">
      <t>ガツスエ</t>
    </rPh>
    <rPh sb="30" eb="34">
      <t>シキンジュンカン</t>
    </rPh>
    <rPh sb="34" eb="36">
      <t>トウケイ</t>
    </rPh>
    <rPh sb="37" eb="39">
      <t>ケイスウ</t>
    </rPh>
    <phoneticPr fontId="1"/>
  </si>
  <si>
    <t xml:space="preserve">土地等  　　７６７兆円 </t>
    <rPh sb="0" eb="2">
      <t>トチ</t>
    </rPh>
    <rPh sb="2" eb="3">
      <t>ナド</t>
    </rPh>
    <phoneticPr fontId="1"/>
  </si>
  <si>
    <t xml:space="preserve">固定資産等  ４５３兆円 </t>
    <rPh sb="0" eb="2">
      <t>コテイ</t>
    </rPh>
    <rPh sb="2" eb="4">
      <t>シサン</t>
    </rPh>
    <rPh sb="4" eb="5">
      <t>ナド</t>
    </rPh>
    <rPh sb="10" eb="11">
      <t>チョウ</t>
    </rPh>
    <phoneticPr fontId="1"/>
  </si>
  <si>
    <r>
      <t xml:space="preserve">金融資産
</t>
    </r>
    <r>
      <rPr>
        <sz val="12"/>
        <color theme="1"/>
        <rFont val="游ゴシック"/>
        <family val="3"/>
        <charset val="128"/>
      </rPr>
      <t>２２３０兆円</t>
    </r>
    <phoneticPr fontId="1"/>
  </si>
  <si>
    <r>
      <t xml:space="preserve">有形固定資産
</t>
    </r>
    <r>
      <rPr>
        <sz val="12"/>
        <color theme="1"/>
        <rFont val="游ゴシック"/>
        <family val="3"/>
        <charset val="128"/>
      </rPr>
      <t>１２２０兆円</t>
    </r>
    <phoneticPr fontId="1"/>
  </si>
  <si>
    <t>総資産　３４５０兆円</t>
    <rPh sb="0" eb="3">
      <t>ソウシサン</t>
    </rPh>
    <rPh sb="8" eb="10">
      <t>チョウエン</t>
    </rPh>
    <phoneticPr fontId="1"/>
  </si>
  <si>
    <t>総資本　３４５０兆円</t>
    <rPh sb="0" eb="3">
      <t>ソウシホン</t>
    </rPh>
    <rPh sb="8" eb="10">
      <t>チョウエン</t>
    </rPh>
    <phoneticPr fontId="1"/>
  </si>
  <si>
    <r>
      <rPr>
        <sz val="14"/>
        <color theme="1"/>
        <rFont val="游ゴシック"/>
        <family val="3"/>
        <charset val="128"/>
      </rPr>
      <t>家計自己資本</t>
    </r>
    <r>
      <rPr>
        <sz val="12"/>
        <color theme="1"/>
        <rFont val="游ゴシック"/>
        <family val="3"/>
        <charset val="128"/>
      </rPr>
      <t xml:space="preserve">
３０５３兆円</t>
    </r>
    <phoneticPr fontId="1"/>
  </si>
  <si>
    <t>正味純資産
　　　　３０５３兆円</t>
    <rPh sb="0" eb="2">
      <t>ショウミ</t>
    </rPh>
    <rPh sb="2" eb="3">
      <t>ジュン</t>
    </rPh>
    <rPh sb="3" eb="5">
      <t>シサン</t>
    </rPh>
    <phoneticPr fontId="1"/>
  </si>
  <si>
    <r>
      <t>金融資産
ΣS(家計)=</t>
    </r>
    <r>
      <rPr>
        <sz val="12"/>
        <color theme="1"/>
        <rFont val="游ゴシック"/>
        <family val="3"/>
        <charset val="128"/>
      </rPr>
      <t>２２３０兆円</t>
    </r>
    <rPh sb="8" eb="10">
      <t>カケイ</t>
    </rPh>
    <phoneticPr fontId="1"/>
  </si>
  <si>
    <r>
      <t>有形固定資産
ΣＩ(家計)=</t>
    </r>
    <r>
      <rPr>
        <sz val="12"/>
        <color theme="1"/>
        <rFont val="游ゴシック"/>
        <family val="3"/>
        <charset val="128"/>
      </rPr>
      <t>１２２０兆円</t>
    </r>
    <rPh sb="10" eb="12">
      <t>カケイ</t>
    </rPh>
    <phoneticPr fontId="1"/>
  </si>
  <si>
    <r>
      <rPr>
        <sz val="14"/>
        <color theme="1"/>
        <rFont val="游ゴシック"/>
        <family val="3"/>
        <charset val="128"/>
      </rPr>
      <t>家計自己資本</t>
    </r>
    <r>
      <rPr>
        <sz val="12"/>
        <color theme="1"/>
        <rFont val="游ゴシック"/>
        <family val="3"/>
        <charset val="128"/>
      </rPr>
      <t xml:space="preserve">
（正味資産）　
３０５３兆円</t>
    </r>
    <phoneticPr fontId="1"/>
  </si>
  <si>
    <t>注２：「有形固定資産」の「固定資産等」は２０２４年３月末（令和５年度）の家計の耐久消費財（名目）の合計の数字。</t>
    <rPh sb="0" eb="1">
      <t>チュウ</t>
    </rPh>
    <rPh sb="4" eb="10">
      <t>ユウケイコテイシサン</t>
    </rPh>
    <rPh sb="13" eb="15">
      <t>コテイ</t>
    </rPh>
    <rPh sb="15" eb="17">
      <t>シサン</t>
    </rPh>
    <rPh sb="17" eb="18">
      <t>ナド</t>
    </rPh>
    <rPh sb="24" eb="25">
      <t>ネン</t>
    </rPh>
    <rPh sb="26" eb="27">
      <t>ガツ</t>
    </rPh>
    <rPh sb="27" eb="28">
      <t>スエ</t>
    </rPh>
    <rPh sb="29" eb="31">
      <t>レイワ</t>
    </rPh>
    <rPh sb="32" eb="34">
      <t>ネンド</t>
    </rPh>
    <rPh sb="36" eb="38">
      <t>カケイ</t>
    </rPh>
    <rPh sb="39" eb="44">
      <t>タイキュウショウヒザイ</t>
    </rPh>
    <rPh sb="45" eb="47">
      <t>メイモク</t>
    </rPh>
    <rPh sb="49" eb="51">
      <t>ゴウケイ</t>
    </rPh>
    <rPh sb="52" eb="54">
      <t>スウジ</t>
    </rPh>
    <phoneticPr fontId="1"/>
  </si>
  <si>
    <t>注３：「有形固定資産」の「土地等」は２０２４年３月末（令和５年度）の家計が保有する土地〔漁業権含む〕（名目）の合計の数字。</t>
    <rPh sb="0" eb="1">
      <t>チュウ</t>
    </rPh>
    <rPh sb="4" eb="10">
      <t>ユウケイコテイシサン</t>
    </rPh>
    <rPh sb="13" eb="15">
      <t>トチ</t>
    </rPh>
    <rPh sb="15" eb="16">
      <t>ナド</t>
    </rPh>
    <rPh sb="22" eb="23">
      <t>ネン</t>
    </rPh>
    <rPh sb="24" eb="25">
      <t>ガツ</t>
    </rPh>
    <rPh sb="25" eb="26">
      <t>スエ</t>
    </rPh>
    <rPh sb="27" eb="29">
      <t>レイワ</t>
    </rPh>
    <rPh sb="30" eb="32">
      <t>ネンド</t>
    </rPh>
    <rPh sb="34" eb="36">
      <t>カケイ</t>
    </rPh>
    <rPh sb="37" eb="39">
      <t>ホユウ</t>
    </rPh>
    <rPh sb="41" eb="43">
      <t>トチ</t>
    </rPh>
    <rPh sb="44" eb="47">
      <t>ギョギョウケン</t>
    </rPh>
    <rPh sb="47" eb="48">
      <t>フク</t>
    </rPh>
    <rPh sb="51" eb="53">
      <t>メイモク</t>
    </rPh>
    <rPh sb="55" eb="57">
      <t>ゴウケイ</t>
    </rPh>
    <rPh sb="58" eb="60">
      <t>スウジ</t>
    </rPh>
    <phoneticPr fontId="1"/>
  </si>
  <si>
    <t xml:space="preserve">借入　　　 ５２９兆円 </t>
    <rPh sb="0" eb="2">
      <t>カリイレ</t>
    </rPh>
    <phoneticPr fontId="1"/>
  </si>
  <si>
    <t>現預金　 　３４４兆円</t>
    <rPh sb="0" eb="1">
      <t>ゲン</t>
    </rPh>
    <rPh sb="1" eb="3">
      <t>ヨキン</t>
    </rPh>
    <phoneticPr fontId="1"/>
  </si>
  <si>
    <t>証券投資　 ５３６兆円</t>
    <rPh sb="0" eb="2">
      <t>ショウケン</t>
    </rPh>
    <rPh sb="2" eb="4">
      <t>トウシ</t>
    </rPh>
    <phoneticPr fontId="1"/>
  </si>
  <si>
    <t xml:space="preserve">その他　 　３１０兆円  </t>
    <rPh sb="2" eb="3">
      <t>タ</t>
    </rPh>
    <phoneticPr fontId="1"/>
  </si>
  <si>
    <t>上場株式 　８５８兆円</t>
    <rPh sb="0" eb="2">
      <t>ジョウジョウ</t>
    </rPh>
    <rPh sb="2" eb="4">
      <t>カブシキ</t>
    </rPh>
    <rPh sb="9" eb="11">
      <t>チョウエン</t>
    </rPh>
    <phoneticPr fontId="1"/>
  </si>
  <si>
    <t>非上場証券 ６１６兆円</t>
    <rPh sb="0" eb="3">
      <t>ヒジョウジョウ</t>
    </rPh>
    <rPh sb="3" eb="5">
      <t>ショウケン</t>
    </rPh>
    <rPh sb="9" eb="11">
      <t>チョウエン</t>
    </rPh>
    <phoneticPr fontId="1"/>
  </si>
  <si>
    <t>注１：「金融資産」と「金融負債」「上場株式」「非上場証券」の数字は２０２４年１２月末の資金循環統計の計数。</t>
    <rPh sb="0" eb="1">
      <t>チュウ</t>
    </rPh>
    <rPh sb="4" eb="8">
      <t>キンユウシサン</t>
    </rPh>
    <rPh sb="11" eb="13">
      <t>キンユウ</t>
    </rPh>
    <rPh sb="13" eb="15">
      <t>フサイ</t>
    </rPh>
    <rPh sb="17" eb="19">
      <t>ジョウジョウ</t>
    </rPh>
    <rPh sb="19" eb="21">
      <t>カブシキ</t>
    </rPh>
    <rPh sb="23" eb="26">
      <t>ヒジョウジョウ</t>
    </rPh>
    <rPh sb="26" eb="28">
      <t>ショウケン</t>
    </rPh>
    <rPh sb="30" eb="32">
      <t>スウジ</t>
    </rPh>
    <rPh sb="37" eb="38">
      <t>ネン</t>
    </rPh>
    <rPh sb="40" eb="42">
      <t>ガツスエ</t>
    </rPh>
    <rPh sb="43" eb="47">
      <t>シキンジュンカン</t>
    </rPh>
    <rPh sb="47" eb="49">
      <t>トウケイ</t>
    </rPh>
    <rPh sb="50" eb="52">
      <t>ケイスウ</t>
    </rPh>
    <phoneticPr fontId="1"/>
  </si>
  <si>
    <t>注３：「有形固定資産」は２０２４年３月末の固定資本ストック（名目）の数字。</t>
    <rPh sb="0" eb="1">
      <t>チュウ</t>
    </rPh>
    <rPh sb="4" eb="10">
      <t>ユウケイコテイシサン</t>
    </rPh>
    <rPh sb="16" eb="17">
      <t>ネン</t>
    </rPh>
    <rPh sb="18" eb="19">
      <t>ガツ</t>
    </rPh>
    <rPh sb="19" eb="20">
      <t>スエ</t>
    </rPh>
    <rPh sb="21" eb="25">
      <t>コテイシホン</t>
    </rPh>
    <rPh sb="30" eb="32">
      <t>メイモク</t>
    </rPh>
    <rPh sb="34" eb="36">
      <t>スウジ</t>
    </rPh>
    <phoneticPr fontId="1"/>
  </si>
  <si>
    <t>注２：「金融負債」には、一般には自己資本に分類される上場株式や非上場証券を他人資本へ分類。</t>
    <rPh sb="0" eb="1">
      <t>チュウ</t>
    </rPh>
    <rPh sb="4" eb="6">
      <t>キンユウ</t>
    </rPh>
    <rPh sb="6" eb="8">
      <t>フサイ</t>
    </rPh>
    <rPh sb="12" eb="14">
      <t>イッパン</t>
    </rPh>
    <rPh sb="16" eb="18">
      <t>ジコ</t>
    </rPh>
    <rPh sb="18" eb="20">
      <t>シホン</t>
    </rPh>
    <rPh sb="21" eb="23">
      <t>ブンルイ</t>
    </rPh>
    <rPh sb="26" eb="28">
      <t>ジョウジョウ</t>
    </rPh>
    <rPh sb="28" eb="30">
      <t>カブシキ</t>
    </rPh>
    <rPh sb="31" eb="34">
      <t>ヒジョウジョウ</t>
    </rPh>
    <rPh sb="34" eb="36">
      <t>ショウケン</t>
    </rPh>
    <rPh sb="37" eb="39">
      <t>タニン</t>
    </rPh>
    <rPh sb="39" eb="41">
      <t>シホン</t>
    </rPh>
    <rPh sb="42" eb="44">
      <t>ブンルイ</t>
    </rPh>
    <phoneticPr fontId="1"/>
  </si>
  <si>
    <t>債務証券　　    　２２５兆円</t>
    <rPh sb="0" eb="2">
      <t>サイム</t>
    </rPh>
    <rPh sb="2" eb="4">
      <t>ショウケン</t>
    </rPh>
    <phoneticPr fontId="1"/>
  </si>
  <si>
    <t xml:space="preserve">その他　 　　      ４５２兆円 </t>
    <rPh sb="2" eb="3">
      <t>タ</t>
    </rPh>
    <phoneticPr fontId="1"/>
  </si>
  <si>
    <t>信託受益証券　    ３２３兆円</t>
    <rPh sb="0" eb="2">
      <t>シンタク</t>
    </rPh>
    <rPh sb="2" eb="4">
      <t>ジュエキ</t>
    </rPh>
    <rPh sb="4" eb="6">
      <t>ショウケン</t>
    </rPh>
    <rPh sb="14" eb="16">
      <t>チョウエン</t>
    </rPh>
    <phoneticPr fontId="1"/>
  </si>
  <si>
    <r>
      <t>家計金融資産
ΣS(家計)=２２３０</t>
    </r>
    <r>
      <rPr>
        <b/>
        <sz val="9"/>
        <color theme="1"/>
        <rFont val="游ゴシック"/>
        <family val="3"/>
        <charset val="128"/>
      </rPr>
      <t>兆円</t>
    </r>
    <rPh sb="0" eb="2">
      <t>カケイ</t>
    </rPh>
    <rPh sb="10" eb="12">
      <t>カケイ</t>
    </rPh>
    <phoneticPr fontId="1"/>
  </si>
  <si>
    <r>
      <t xml:space="preserve">家計貯蓄投資バランス
</t>
    </r>
    <r>
      <rPr>
        <b/>
        <sz val="12"/>
        <color theme="1"/>
        <rFont val="游ゴシック"/>
        <family val="3"/>
        <charset val="128"/>
      </rPr>
      <t>Σ(Ｓ-Ｉ)家計＝１０１０兆円</t>
    </r>
    <rPh sb="0" eb="2">
      <t>カケイ</t>
    </rPh>
    <phoneticPr fontId="1"/>
  </si>
  <si>
    <t>総資本　２９９５兆円</t>
    <rPh sb="0" eb="3">
      <t>ソウシホン</t>
    </rPh>
    <rPh sb="8" eb="10">
      <t>チョウエン</t>
    </rPh>
    <phoneticPr fontId="1"/>
  </si>
  <si>
    <t>その他 　　７０２兆円</t>
    <phoneticPr fontId="1"/>
  </si>
  <si>
    <r>
      <t xml:space="preserve">金融資産
</t>
    </r>
    <r>
      <rPr>
        <sz val="12"/>
        <color theme="1"/>
        <rFont val="游ゴシック"/>
        <family val="3"/>
        <charset val="128"/>
      </rPr>
      <t>１５８２兆円</t>
    </r>
    <phoneticPr fontId="1"/>
  </si>
  <si>
    <t>総資産　２９９５兆円</t>
    <rPh sb="0" eb="3">
      <t>ソウシサン</t>
    </rPh>
    <rPh sb="8" eb="10">
      <t>チョウエン</t>
    </rPh>
    <phoneticPr fontId="1"/>
  </si>
  <si>
    <r>
      <rPr>
        <sz val="14"/>
        <color theme="1"/>
        <rFont val="游ゴシック"/>
        <family val="3"/>
        <charset val="128"/>
        <scheme val="minor"/>
      </rPr>
      <t>非金融資産</t>
    </r>
    <r>
      <rPr>
        <sz val="11"/>
        <color theme="1"/>
        <rFont val="游ゴシック"/>
        <family val="2"/>
        <charset val="128"/>
        <scheme val="minor"/>
      </rPr>
      <t xml:space="preserve">
１４１３兆円</t>
    </r>
    <rPh sb="0" eb="1">
      <t>ヒ</t>
    </rPh>
    <rPh sb="1" eb="3">
      <t>キンユウ</t>
    </rPh>
    <rPh sb="3" eb="5">
      <t>シサン</t>
    </rPh>
    <rPh sb="10" eb="12">
      <t>チョウエン</t>
    </rPh>
    <phoneticPr fontId="1"/>
  </si>
  <si>
    <t>非金融資産　
　　　　 １４１３兆円</t>
    <rPh sb="0" eb="1">
      <t>ヒ</t>
    </rPh>
    <rPh sb="1" eb="3">
      <t>キンユウ</t>
    </rPh>
    <rPh sb="3" eb="5">
      <t>シサン</t>
    </rPh>
    <rPh sb="16" eb="18">
      <t>チョウエン</t>
    </rPh>
    <phoneticPr fontId="1"/>
  </si>
  <si>
    <r>
      <t>家計投資資産
ΣＩ(家計)=１２２０</t>
    </r>
    <r>
      <rPr>
        <b/>
        <sz val="10"/>
        <color theme="1"/>
        <rFont val="游ゴシック"/>
        <family val="3"/>
        <charset val="128"/>
      </rPr>
      <t>兆円</t>
    </r>
    <rPh sb="0" eb="2">
      <t>カケイ</t>
    </rPh>
    <rPh sb="2" eb="4">
      <t>トウシ</t>
    </rPh>
    <rPh sb="10" eb="12">
      <t>カケイ</t>
    </rPh>
    <phoneticPr fontId="1"/>
  </si>
  <si>
    <t>正味純資産 ６８２兆円</t>
    <rPh sb="0" eb="2">
      <t>ショウミ</t>
    </rPh>
    <rPh sb="2" eb="3">
      <t>ジュン</t>
    </rPh>
    <rPh sb="3" eb="5">
      <t>シサン</t>
    </rPh>
    <rPh sb="9" eb="11">
      <t>チョウエン</t>
    </rPh>
    <phoneticPr fontId="1"/>
  </si>
  <si>
    <r>
      <rPr>
        <sz val="14"/>
        <color theme="1"/>
        <rFont val="游ゴシック"/>
        <family val="3"/>
        <charset val="128"/>
      </rPr>
      <t>他人資本</t>
    </r>
    <r>
      <rPr>
        <sz val="12"/>
        <color theme="1"/>
        <rFont val="游ゴシック"/>
        <family val="3"/>
        <charset val="128"/>
      </rPr>
      <t xml:space="preserve">
１４７４兆円</t>
    </r>
    <rPh sb="0" eb="2">
      <t>タニン</t>
    </rPh>
    <phoneticPr fontId="1"/>
  </si>
  <si>
    <t>金融負債
８３９兆円</t>
    <rPh sb="2" eb="4">
      <t>フサイ</t>
    </rPh>
    <phoneticPr fontId="1"/>
  </si>
  <si>
    <r>
      <t>法人</t>
    </r>
    <r>
      <rPr>
        <sz val="14"/>
        <color theme="1"/>
        <rFont val="游ゴシック"/>
        <family val="3"/>
        <charset val="128"/>
      </rPr>
      <t>自己資本</t>
    </r>
    <r>
      <rPr>
        <sz val="12"/>
        <color theme="1"/>
        <rFont val="游ゴシック"/>
        <family val="3"/>
        <charset val="128"/>
      </rPr>
      <t xml:space="preserve">
</t>
    </r>
    <r>
      <rPr>
        <sz val="14"/>
        <color theme="1"/>
        <rFont val="游ゴシック"/>
        <family val="3"/>
        <charset val="128"/>
      </rPr>
      <t>２１５６兆円</t>
    </r>
    <rPh sb="0" eb="2">
      <t>ホウジン</t>
    </rPh>
    <rPh sb="11" eb="13">
      <t>チョウエン</t>
    </rPh>
    <phoneticPr fontId="1"/>
  </si>
  <si>
    <r>
      <t>金融資産
ΣS(法人)=１５８２</t>
    </r>
    <r>
      <rPr>
        <sz val="12"/>
        <color theme="1"/>
        <rFont val="游ゴシック"/>
        <family val="3"/>
        <charset val="128"/>
      </rPr>
      <t>兆円</t>
    </r>
    <rPh sb="8" eb="10">
      <t>ホウジン</t>
    </rPh>
    <phoneticPr fontId="1"/>
  </si>
  <si>
    <r>
      <t>投資資産
ΣＩ(法人)=１４１３</t>
    </r>
    <r>
      <rPr>
        <sz val="12"/>
        <color theme="1"/>
        <rFont val="游ゴシック"/>
        <family val="3"/>
        <charset val="128"/>
      </rPr>
      <t>兆円</t>
    </r>
    <rPh sb="0" eb="2">
      <t>トウシ</t>
    </rPh>
    <rPh sb="8" eb="10">
      <t>ホウジン</t>
    </rPh>
    <phoneticPr fontId="1"/>
  </si>
  <si>
    <r>
      <t>法人投資資産
ΣＩ(法人)=１４１３</t>
    </r>
    <r>
      <rPr>
        <b/>
        <sz val="10"/>
        <color theme="1"/>
        <rFont val="游ゴシック"/>
        <family val="3"/>
        <charset val="128"/>
      </rPr>
      <t>兆円</t>
    </r>
    <rPh sb="0" eb="2">
      <t>ホウジン</t>
    </rPh>
    <rPh sb="2" eb="4">
      <t>トウシ</t>
    </rPh>
    <rPh sb="10" eb="12">
      <t>ホウジン</t>
    </rPh>
    <phoneticPr fontId="1"/>
  </si>
  <si>
    <r>
      <t>法人金融資産
ΣS(法人)=１５８２</t>
    </r>
    <r>
      <rPr>
        <b/>
        <sz val="10"/>
        <color theme="1"/>
        <rFont val="游ゴシック"/>
        <family val="3"/>
        <charset val="128"/>
      </rPr>
      <t>兆円</t>
    </r>
    <rPh sb="0" eb="2">
      <t>ホウジン</t>
    </rPh>
    <rPh sb="10" eb="12">
      <t>ホウジン</t>
    </rPh>
    <phoneticPr fontId="1"/>
  </si>
  <si>
    <r>
      <t xml:space="preserve">法人貯蓄投資バランス
</t>
    </r>
    <r>
      <rPr>
        <b/>
        <sz val="12"/>
        <color theme="1"/>
        <rFont val="游ゴシック"/>
        <family val="3"/>
        <charset val="128"/>
      </rPr>
      <t>Σ(Ｓ-Ｉ)法人＝１６９兆円</t>
    </r>
    <rPh sb="0" eb="2">
      <t>ホウジン</t>
    </rPh>
    <rPh sb="17" eb="19">
      <t>ホウジン</t>
    </rPh>
    <phoneticPr fontId="1"/>
  </si>
  <si>
    <t>政府セクターのマクロバランスシート</t>
    <phoneticPr fontId="1"/>
  </si>
  <si>
    <t>現預金　         ６５.４ 兆円</t>
    <rPh sb="0" eb="1">
      <t>ゲン</t>
    </rPh>
    <rPh sb="1" eb="3">
      <t>ヨキン</t>
    </rPh>
    <phoneticPr fontId="1"/>
  </si>
  <si>
    <t>国有財産          ３４.３兆円</t>
    <rPh sb="0" eb="2">
      <t>コクユウ</t>
    </rPh>
    <rPh sb="2" eb="4">
      <t>ザイサン</t>
    </rPh>
    <rPh sb="18" eb="20">
      <t>チョウエン</t>
    </rPh>
    <phoneticPr fontId="1"/>
  </si>
  <si>
    <t>物品他             　３.７兆円</t>
    <rPh sb="2" eb="3">
      <t>ホカ</t>
    </rPh>
    <phoneticPr fontId="1"/>
  </si>
  <si>
    <t>公共用財産　１５８.７兆円</t>
    <rPh sb="0" eb="5">
      <t>コウキョウヨウザイサン</t>
    </rPh>
    <phoneticPr fontId="1"/>
  </si>
  <si>
    <t>有価証券　　１４２.３兆円</t>
    <rPh sb="0" eb="2">
      <t>ユウカ</t>
    </rPh>
    <rPh sb="2" eb="4">
      <t>ショウケン</t>
    </rPh>
    <rPh sb="11" eb="13">
      <t>チョウエン</t>
    </rPh>
    <phoneticPr fontId="1"/>
  </si>
  <si>
    <t>その他　  　 ２５１.１兆円</t>
    <rPh sb="2" eb="3">
      <t>タ</t>
    </rPh>
    <phoneticPr fontId="1"/>
  </si>
  <si>
    <t>出資金その他１２２.５兆円</t>
    <rPh sb="0" eb="3">
      <t>シュッシキン</t>
    </rPh>
    <rPh sb="5" eb="6">
      <t>タ</t>
    </rPh>
    <rPh sb="11" eb="13">
      <t>チョウエン</t>
    </rPh>
    <phoneticPr fontId="1"/>
  </si>
  <si>
    <r>
      <t xml:space="preserve">金融資産
</t>
    </r>
    <r>
      <rPr>
        <sz val="12"/>
        <color theme="1"/>
        <rFont val="游ゴシック"/>
        <family val="3"/>
        <charset val="128"/>
      </rPr>
      <t>４５９兆円</t>
    </r>
    <phoneticPr fontId="1"/>
  </si>
  <si>
    <r>
      <t xml:space="preserve">有形固定資産
</t>
    </r>
    <r>
      <rPr>
        <sz val="12"/>
        <color theme="1"/>
        <rFont val="游ゴシック"/>
        <family val="3"/>
        <charset val="128"/>
      </rPr>
      <t>１９７兆円</t>
    </r>
    <phoneticPr fontId="1"/>
  </si>
  <si>
    <r>
      <t>金融資産
ΣS(政府)=４５９</t>
    </r>
    <r>
      <rPr>
        <sz val="12"/>
        <color theme="1"/>
        <rFont val="游ゴシック"/>
        <family val="3"/>
        <charset val="128"/>
      </rPr>
      <t>兆円</t>
    </r>
    <rPh sb="8" eb="10">
      <t>セイフ</t>
    </rPh>
    <phoneticPr fontId="1"/>
  </si>
  <si>
    <t>総資産　７７８兆円</t>
    <rPh sb="0" eb="3">
      <t>ソウシサン</t>
    </rPh>
    <rPh sb="7" eb="9">
      <t>チョウエン</t>
    </rPh>
    <phoneticPr fontId="1"/>
  </si>
  <si>
    <t>総資本　７７８兆円</t>
    <rPh sb="0" eb="3">
      <t>ソウシホン</t>
    </rPh>
    <rPh sb="7" eb="9">
      <t>チョウエン</t>
    </rPh>
    <phoneticPr fontId="1"/>
  </si>
  <si>
    <t>国庫短期証券　９４.８兆円</t>
    <rPh sb="0" eb="4">
      <t>コッコタンキ</t>
    </rPh>
    <rPh sb="4" eb="6">
      <t>ショウケン</t>
    </rPh>
    <rPh sb="11" eb="13">
      <t>チョウエン</t>
    </rPh>
    <phoneticPr fontId="1"/>
  </si>
  <si>
    <r>
      <rPr>
        <sz val="14"/>
        <color theme="1"/>
        <rFont val="游ゴシック"/>
        <family val="3"/>
        <charset val="128"/>
        <scheme val="minor"/>
      </rPr>
      <t>投資資産他</t>
    </r>
    <r>
      <rPr>
        <sz val="11"/>
        <color theme="1"/>
        <rFont val="游ゴシック"/>
        <family val="2"/>
        <charset val="128"/>
        <scheme val="minor"/>
      </rPr>
      <t xml:space="preserve">
</t>
    </r>
    <r>
      <rPr>
        <sz val="12"/>
        <color theme="1"/>
        <rFont val="游ゴシック"/>
        <family val="3"/>
        <charset val="128"/>
        <scheme val="minor"/>
      </rPr>
      <t>１２２兆円</t>
    </r>
    <rPh sb="0" eb="2">
      <t>トウシ</t>
    </rPh>
    <rPh sb="2" eb="4">
      <t>シサン</t>
    </rPh>
    <rPh sb="4" eb="5">
      <t>ホカ</t>
    </rPh>
    <rPh sb="9" eb="11">
      <t>チョウエン</t>
    </rPh>
    <phoneticPr fontId="1"/>
  </si>
  <si>
    <r>
      <rPr>
        <sz val="14"/>
        <color theme="1"/>
        <rFont val="游ゴシック"/>
        <family val="3"/>
        <charset val="128"/>
      </rPr>
      <t>他人資本公債</t>
    </r>
    <r>
      <rPr>
        <sz val="12"/>
        <color theme="1"/>
        <rFont val="游ゴシック"/>
        <family val="3"/>
        <charset val="128"/>
      </rPr>
      <t xml:space="preserve">
１１６４兆円</t>
    </r>
    <rPh sb="4" eb="6">
      <t>コウサイ</t>
    </rPh>
    <phoneticPr fontId="1"/>
  </si>
  <si>
    <t xml:space="preserve">その他　 　  １８０.３兆円 </t>
    <rPh sb="2" eb="3">
      <t>タ</t>
    </rPh>
    <phoneticPr fontId="1"/>
  </si>
  <si>
    <t>借入金　      　３４.２兆円</t>
    <rPh sb="0" eb="3">
      <t>カリイレキン</t>
    </rPh>
    <phoneticPr fontId="1"/>
  </si>
  <si>
    <r>
      <t xml:space="preserve">他人資本
</t>
    </r>
    <r>
      <rPr>
        <sz val="12"/>
        <color theme="1"/>
        <rFont val="游ゴシック"/>
        <family val="3"/>
        <charset val="128"/>
      </rPr>
      <t>３０９兆円</t>
    </r>
    <phoneticPr fontId="1"/>
  </si>
  <si>
    <r>
      <t>固定資産
ΣＩ(政府)=１９７</t>
    </r>
    <r>
      <rPr>
        <sz val="12"/>
        <color theme="1"/>
        <rFont val="游ゴシック"/>
        <family val="3"/>
        <charset val="128"/>
      </rPr>
      <t>兆円</t>
    </r>
    <rPh sb="0" eb="2">
      <t>コテイ</t>
    </rPh>
    <rPh sb="8" eb="10">
      <t>セイフ</t>
    </rPh>
    <phoneticPr fontId="1"/>
  </si>
  <si>
    <r>
      <t>投資資</t>
    </r>
    <r>
      <rPr>
        <sz val="12"/>
        <color theme="1"/>
        <rFont val="游ゴシック"/>
        <family val="3"/>
        <charset val="128"/>
      </rPr>
      <t xml:space="preserve">産他
</t>
    </r>
    <r>
      <rPr>
        <sz val="14"/>
        <color theme="1"/>
        <rFont val="游ゴシック"/>
        <family val="3"/>
        <charset val="128"/>
      </rPr>
      <t>ΣＩ(政府)=１２２兆円</t>
    </r>
    <rPh sb="0" eb="2">
      <t>トウシ</t>
    </rPh>
    <rPh sb="2" eb="4">
      <t>シサン</t>
    </rPh>
    <rPh sb="4" eb="5">
      <t>ホカ</t>
    </rPh>
    <rPh sb="9" eb="11">
      <t>セイフ</t>
    </rPh>
    <phoneticPr fontId="1"/>
  </si>
  <si>
    <t>日銀券発行による資金充足</t>
    <rPh sb="0" eb="3">
      <t>ニチギンケン</t>
    </rPh>
    <rPh sb="3" eb="5">
      <t>ハッコウ</t>
    </rPh>
    <rPh sb="8" eb="10">
      <t>シキン</t>
    </rPh>
    <rPh sb="10" eb="12">
      <t>ジュウソク</t>
    </rPh>
    <phoneticPr fontId="1"/>
  </si>
  <si>
    <t>注１：「金融資産」の「有価証券」の大方は国庫短期証券で調達したドル債権であり、ドルの外為特別会計を廃止すれば本来不要。</t>
    <rPh sb="0" eb="1">
      <t>チュウ</t>
    </rPh>
    <rPh sb="4" eb="8">
      <t>キンユウシサン</t>
    </rPh>
    <rPh sb="11" eb="13">
      <t>ユウカ</t>
    </rPh>
    <rPh sb="13" eb="15">
      <t>ショウケン</t>
    </rPh>
    <rPh sb="17" eb="19">
      <t>オオカタ</t>
    </rPh>
    <rPh sb="20" eb="22">
      <t>コッコ</t>
    </rPh>
    <rPh sb="22" eb="26">
      <t>タンキショウケン</t>
    </rPh>
    <rPh sb="27" eb="29">
      <t>チョウタツ</t>
    </rPh>
    <rPh sb="33" eb="35">
      <t>サイケン</t>
    </rPh>
    <rPh sb="42" eb="44">
      <t>ガイタメ</t>
    </rPh>
    <rPh sb="44" eb="48">
      <t>トクベツカイケイ</t>
    </rPh>
    <rPh sb="49" eb="51">
      <t>ハイシ</t>
    </rPh>
    <rPh sb="54" eb="56">
      <t>ホンライ</t>
    </rPh>
    <rPh sb="56" eb="58">
      <t>フヨウ</t>
    </rPh>
    <phoneticPr fontId="1"/>
  </si>
  <si>
    <r>
      <t>政府金融資産
ΣS(政府)=４５９</t>
    </r>
    <r>
      <rPr>
        <b/>
        <sz val="10"/>
        <color theme="1"/>
        <rFont val="游ゴシック"/>
        <family val="3"/>
        <charset val="128"/>
      </rPr>
      <t>兆円</t>
    </r>
    <rPh sb="0" eb="2">
      <t>セイフ</t>
    </rPh>
    <rPh sb="10" eb="12">
      <t>セイフ</t>
    </rPh>
    <phoneticPr fontId="1"/>
  </si>
  <si>
    <t>ー</t>
    <phoneticPr fontId="1"/>
  </si>
  <si>
    <t>信用創造資本
▲６９５兆円</t>
    <rPh sb="0" eb="2">
      <t>シンヨウ</t>
    </rPh>
    <rPh sb="2" eb="4">
      <t>ソウゾウ</t>
    </rPh>
    <rPh sb="4" eb="6">
      <t>シホン</t>
    </rPh>
    <phoneticPr fontId="1"/>
  </si>
  <si>
    <t>注３：政府の借入金や公債等は負債（Debt）というより「他人資本」（Third-party Capital）という表現が概念的に正しい。　また、公債には建設国債や特別国債、財投債などが含まれる。</t>
    <rPh sb="0" eb="1">
      <t>チュウ</t>
    </rPh>
    <rPh sb="3" eb="5">
      <t>セイフ</t>
    </rPh>
    <rPh sb="6" eb="7">
      <t>カ</t>
    </rPh>
    <rPh sb="7" eb="8">
      <t>イ</t>
    </rPh>
    <rPh sb="8" eb="9">
      <t>キン</t>
    </rPh>
    <rPh sb="10" eb="12">
      <t>コウサイ</t>
    </rPh>
    <rPh sb="12" eb="13">
      <t>ナド</t>
    </rPh>
    <rPh sb="14" eb="16">
      <t>フサイ</t>
    </rPh>
    <rPh sb="28" eb="32">
      <t>タニンシホン</t>
    </rPh>
    <rPh sb="57" eb="59">
      <t>ヒョウゲン</t>
    </rPh>
    <rPh sb="60" eb="63">
      <t>ガイネンテキ</t>
    </rPh>
    <rPh sb="64" eb="65">
      <t>タダ</t>
    </rPh>
    <phoneticPr fontId="1"/>
  </si>
  <si>
    <r>
      <rPr>
        <sz val="14"/>
        <color theme="1"/>
        <rFont val="游ゴシック"/>
        <family val="3"/>
        <charset val="128"/>
      </rPr>
      <t>政府支出</t>
    </r>
    <r>
      <rPr>
        <sz val="11"/>
        <color theme="1"/>
        <rFont val="游ゴシック"/>
        <family val="3"/>
        <charset val="128"/>
      </rPr>
      <t>（財政赤字）</t>
    </r>
    <r>
      <rPr>
        <sz val="12"/>
        <color theme="1"/>
        <rFont val="游ゴシック"/>
        <family val="3"/>
        <charset val="128"/>
      </rPr>
      <t xml:space="preserve">
Σ(Ｔ－Ｇ)＝</t>
    </r>
    <r>
      <rPr>
        <sz val="14"/>
        <color theme="1"/>
        <rFont val="游ゴシック"/>
        <family val="3"/>
        <charset val="128"/>
      </rPr>
      <t>▲６９５兆円</t>
    </r>
    <rPh sb="0" eb="2">
      <t>セイフ</t>
    </rPh>
    <rPh sb="2" eb="4">
      <t>シシュツ</t>
    </rPh>
    <rPh sb="5" eb="7">
      <t>ザイセイ</t>
    </rPh>
    <rPh sb="7" eb="9">
      <t>アカジ</t>
    </rPh>
    <phoneticPr fontId="1"/>
  </si>
  <si>
    <t>日本国全体のマクロバランスシート</t>
    <rPh sb="0" eb="2">
      <t>ニホン</t>
    </rPh>
    <rPh sb="2" eb="3">
      <t>コク</t>
    </rPh>
    <rPh sb="3" eb="5">
      <t>ゼンタイ</t>
    </rPh>
    <phoneticPr fontId="1"/>
  </si>
  <si>
    <t>現預金　  ２４４２兆円</t>
    <rPh sb="0" eb="1">
      <t>ゲン</t>
    </rPh>
    <rPh sb="1" eb="3">
      <t>ヨキン</t>
    </rPh>
    <phoneticPr fontId="1"/>
  </si>
  <si>
    <t>貸出　 　 １８９１兆円</t>
    <rPh sb="0" eb="2">
      <t>カシダシ</t>
    </rPh>
    <rPh sb="10" eb="12">
      <t>チョウエン</t>
    </rPh>
    <phoneticPr fontId="1"/>
  </si>
  <si>
    <t>債務証券  １３９３兆円</t>
    <rPh sb="0" eb="2">
      <t>サイム</t>
    </rPh>
    <rPh sb="2" eb="4">
      <t>ショウケン</t>
    </rPh>
    <phoneticPr fontId="1"/>
  </si>
  <si>
    <t>保険・年金  ５５２兆円</t>
    <rPh sb="0" eb="2">
      <t>ホケン</t>
    </rPh>
    <rPh sb="3" eb="5">
      <t>ネンキン</t>
    </rPh>
    <rPh sb="10" eb="12">
      <t>チョウエン</t>
    </rPh>
    <phoneticPr fontId="1"/>
  </si>
  <si>
    <t>その他  　１８２９兆円</t>
    <phoneticPr fontId="1"/>
  </si>
  <si>
    <t>受益証券  １４９８兆円</t>
    <rPh sb="0" eb="2">
      <t>ジュエキ</t>
    </rPh>
    <rPh sb="2" eb="4">
      <t>ショウケン</t>
    </rPh>
    <rPh sb="10" eb="12">
      <t>チョウエン</t>
    </rPh>
    <phoneticPr fontId="1"/>
  </si>
  <si>
    <t>固定資産  ２２３５兆円</t>
    <rPh sb="0" eb="2">
      <t>コテイ</t>
    </rPh>
    <rPh sb="2" eb="4">
      <t>シサン</t>
    </rPh>
    <rPh sb="10" eb="12">
      <t>チョウエン</t>
    </rPh>
    <phoneticPr fontId="1"/>
  </si>
  <si>
    <t>在庫　  　　　９１兆円</t>
    <rPh sb="0" eb="2">
      <t>ザイコ</t>
    </rPh>
    <rPh sb="10" eb="12">
      <t>チョウエン</t>
    </rPh>
    <phoneticPr fontId="1"/>
  </si>
  <si>
    <t>土地　  　１３４８兆円</t>
    <rPh sb="0" eb="2">
      <t>トチ</t>
    </rPh>
    <rPh sb="10" eb="12">
      <t>チョウエン</t>
    </rPh>
    <phoneticPr fontId="1"/>
  </si>
  <si>
    <t>鉱物･エネルギー   ２兆円</t>
    <rPh sb="0" eb="2">
      <t>コウブツ</t>
    </rPh>
    <rPh sb="12" eb="14">
      <t>チョウエン</t>
    </rPh>
    <phoneticPr fontId="1"/>
  </si>
  <si>
    <t>生物資源　　　 　７兆円</t>
    <rPh sb="0" eb="2">
      <t>セイブツ</t>
    </rPh>
    <rPh sb="2" eb="4">
      <t>シゲン</t>
    </rPh>
    <rPh sb="10" eb="12">
      <t>チョウエン</t>
    </rPh>
    <phoneticPr fontId="1"/>
  </si>
  <si>
    <r>
      <rPr>
        <sz val="14"/>
        <color theme="1"/>
        <rFont val="游ゴシック"/>
        <family val="3"/>
        <charset val="128"/>
        <scheme val="minor"/>
      </rPr>
      <t>非金融資産</t>
    </r>
    <r>
      <rPr>
        <sz val="11"/>
        <color theme="1"/>
        <rFont val="游ゴシック"/>
        <family val="2"/>
        <charset val="128"/>
        <scheme val="minor"/>
      </rPr>
      <t xml:space="preserve">
</t>
    </r>
    <r>
      <rPr>
        <sz val="12"/>
        <color theme="1"/>
        <rFont val="游ゴシック"/>
        <family val="3"/>
        <charset val="128"/>
        <scheme val="minor"/>
      </rPr>
      <t>３６８３兆円</t>
    </r>
    <rPh sb="0" eb="1">
      <t>ヒ</t>
    </rPh>
    <rPh sb="1" eb="3">
      <t>キンユウ</t>
    </rPh>
    <rPh sb="3" eb="5">
      <t>シサン</t>
    </rPh>
    <rPh sb="10" eb="12">
      <t>チョウエン</t>
    </rPh>
    <phoneticPr fontId="1"/>
  </si>
  <si>
    <r>
      <t xml:space="preserve">金融資産
</t>
    </r>
    <r>
      <rPr>
        <sz val="12"/>
        <color theme="1"/>
        <rFont val="游ゴシック"/>
        <family val="3"/>
        <charset val="128"/>
      </rPr>
      <t>９６０５兆円</t>
    </r>
    <phoneticPr fontId="1"/>
  </si>
  <si>
    <t>総資産　１京３２８８兆円</t>
    <rPh sb="0" eb="3">
      <t>ソウシサン</t>
    </rPh>
    <rPh sb="5" eb="6">
      <t>キョウ</t>
    </rPh>
    <rPh sb="10" eb="12">
      <t>チョウエン</t>
    </rPh>
    <phoneticPr fontId="1"/>
  </si>
  <si>
    <t>総資本　１京３２８８兆円</t>
    <rPh sb="0" eb="3">
      <t>ソウシホン</t>
    </rPh>
    <rPh sb="5" eb="6">
      <t>キョウ</t>
    </rPh>
    <rPh sb="10" eb="12">
      <t>チョウエン</t>
    </rPh>
    <phoneticPr fontId="1"/>
  </si>
  <si>
    <r>
      <rPr>
        <sz val="14"/>
        <color theme="1"/>
        <rFont val="游ゴシック"/>
        <family val="3"/>
        <charset val="128"/>
        <scheme val="minor"/>
      </rPr>
      <t>国富</t>
    </r>
    <r>
      <rPr>
        <sz val="10"/>
        <color theme="1"/>
        <rFont val="游ゴシック"/>
        <family val="3"/>
        <charset val="128"/>
        <scheme val="minor"/>
      </rPr>
      <t>（正味資産）</t>
    </r>
    <r>
      <rPr>
        <sz val="11"/>
        <color theme="1"/>
        <rFont val="游ゴシック"/>
        <family val="2"/>
        <charset val="128"/>
        <scheme val="minor"/>
      </rPr>
      <t xml:space="preserve">
</t>
    </r>
    <r>
      <rPr>
        <sz val="12"/>
        <color theme="1"/>
        <rFont val="游ゴシック"/>
        <family val="3"/>
        <charset val="128"/>
        <scheme val="minor"/>
      </rPr>
      <t>４１５８兆円</t>
    </r>
    <rPh sb="0" eb="2">
      <t>コクフ</t>
    </rPh>
    <rPh sb="3" eb="5">
      <t>ショウミ</t>
    </rPh>
    <rPh sb="5" eb="7">
      <t>シサン</t>
    </rPh>
    <rPh sb="8" eb="9">
      <t>シサン</t>
    </rPh>
    <rPh sb="13" eb="15">
      <t>チョウエン</t>
    </rPh>
    <phoneticPr fontId="1"/>
  </si>
  <si>
    <r>
      <t xml:space="preserve">金融負債
</t>
    </r>
    <r>
      <rPr>
        <sz val="12"/>
        <color theme="1"/>
        <rFont val="游ゴシック"/>
        <family val="3"/>
        <charset val="128"/>
      </rPr>
      <t>９１３０兆円</t>
    </r>
    <rPh sb="2" eb="4">
      <t>フサイ</t>
    </rPh>
    <phoneticPr fontId="1"/>
  </si>
  <si>
    <t>対外純資産  ４７５兆円</t>
    <rPh sb="0" eb="2">
      <t>タイガイ</t>
    </rPh>
    <rPh sb="2" eb="5">
      <t>ジュンシサン</t>
    </rPh>
    <rPh sb="10" eb="12">
      <t>チョウエン</t>
    </rPh>
    <phoneticPr fontId="1"/>
  </si>
  <si>
    <r>
      <rPr>
        <sz val="12"/>
        <color theme="1"/>
        <rFont val="游ゴシック"/>
        <family val="3"/>
        <charset val="128"/>
        <scheme val="minor"/>
      </rPr>
      <t>国内純資産</t>
    </r>
    <r>
      <rPr>
        <sz val="12"/>
        <color theme="1"/>
        <rFont val="游ゴシック"/>
        <family val="3"/>
        <charset val="128"/>
        <scheme val="minor"/>
      </rPr>
      <t>３６８３兆円</t>
    </r>
    <rPh sb="0" eb="2">
      <t>コクナイ</t>
    </rPh>
    <rPh sb="2" eb="5">
      <t>ジュンシサン</t>
    </rPh>
    <rPh sb="9" eb="11">
      <t>チョウエン</t>
    </rPh>
    <phoneticPr fontId="1"/>
  </si>
  <si>
    <t>現預金　  ２４２０兆円</t>
    <rPh sb="0" eb="1">
      <t>ゲン</t>
    </rPh>
    <rPh sb="1" eb="3">
      <t>ヨキン</t>
    </rPh>
    <phoneticPr fontId="1"/>
  </si>
  <si>
    <t>借入　 　 １９５６兆円</t>
    <rPh sb="0" eb="2">
      <t>カリイレ</t>
    </rPh>
    <rPh sb="10" eb="12">
      <t>チョウエン</t>
    </rPh>
    <phoneticPr fontId="1"/>
  </si>
  <si>
    <t>債務証券  １６１８兆円</t>
    <rPh sb="0" eb="2">
      <t>サイム</t>
    </rPh>
    <rPh sb="2" eb="4">
      <t>ショウケン</t>
    </rPh>
    <phoneticPr fontId="1"/>
  </si>
  <si>
    <t>受益証券  １８２０兆円</t>
    <rPh sb="0" eb="2">
      <t>ジュエキ</t>
    </rPh>
    <rPh sb="2" eb="4">
      <t>ショウケン</t>
    </rPh>
    <rPh sb="10" eb="12">
      <t>チョウエン</t>
    </rPh>
    <phoneticPr fontId="1"/>
  </si>
  <si>
    <t>その他  　　７６４兆円</t>
    <phoneticPr fontId="1"/>
  </si>
  <si>
    <t>金融負債
９１３０兆円</t>
    <rPh sb="2" eb="4">
      <t>フサイ</t>
    </rPh>
    <phoneticPr fontId="1"/>
  </si>
  <si>
    <r>
      <rPr>
        <sz val="14"/>
        <color theme="1"/>
        <rFont val="游ゴシック"/>
        <family val="3"/>
        <charset val="128"/>
      </rPr>
      <t>国富</t>
    </r>
    <r>
      <rPr>
        <sz val="12"/>
        <color theme="1"/>
        <rFont val="游ゴシック"/>
        <family val="3"/>
        <charset val="128"/>
      </rPr>
      <t xml:space="preserve">
</t>
    </r>
    <r>
      <rPr>
        <sz val="14"/>
        <color theme="1"/>
        <rFont val="游ゴシック"/>
        <family val="3"/>
        <charset val="128"/>
      </rPr>
      <t>４１５８兆円</t>
    </r>
    <rPh sb="0" eb="2">
      <t>コクフ</t>
    </rPh>
    <rPh sb="1" eb="2">
      <t>ホンゴク</t>
    </rPh>
    <rPh sb="7" eb="9">
      <t>チョウエン</t>
    </rPh>
    <phoneticPr fontId="1"/>
  </si>
  <si>
    <r>
      <t>金融資産
９６０５</t>
    </r>
    <r>
      <rPr>
        <sz val="12"/>
        <color theme="1"/>
        <rFont val="游ゴシック"/>
        <family val="3"/>
        <charset val="128"/>
      </rPr>
      <t>兆円</t>
    </r>
    <phoneticPr fontId="1"/>
  </si>
  <si>
    <r>
      <t>非金融資産
３６８３</t>
    </r>
    <r>
      <rPr>
        <sz val="12"/>
        <color theme="1"/>
        <rFont val="游ゴシック"/>
        <family val="3"/>
        <charset val="128"/>
      </rPr>
      <t>兆円</t>
    </r>
    <rPh sb="0" eb="1">
      <t>ヒ</t>
    </rPh>
    <rPh sb="1" eb="3">
      <t>キンユウ</t>
    </rPh>
    <phoneticPr fontId="1"/>
  </si>
  <si>
    <t>注１：上記の数字は全て令和５年度（２０２４年３月末）国民経済計算年次推計（1-20-2025）から抜粋。</t>
    <rPh sb="0" eb="1">
      <t>チュウ</t>
    </rPh>
    <rPh sb="3" eb="5">
      <t>ジョウキ</t>
    </rPh>
    <rPh sb="6" eb="8">
      <t>スウジ</t>
    </rPh>
    <rPh sb="9" eb="10">
      <t>スベ</t>
    </rPh>
    <rPh sb="11" eb="13">
      <t>レイワ</t>
    </rPh>
    <rPh sb="14" eb="16">
      <t>ネンド</t>
    </rPh>
    <rPh sb="21" eb="22">
      <t>ネン</t>
    </rPh>
    <rPh sb="23" eb="24">
      <t>ガツ</t>
    </rPh>
    <rPh sb="24" eb="25">
      <t>マツ</t>
    </rPh>
    <rPh sb="26" eb="28">
      <t>コクミン</t>
    </rPh>
    <rPh sb="28" eb="30">
      <t>ケイザイ</t>
    </rPh>
    <rPh sb="30" eb="32">
      <t>ケイサン</t>
    </rPh>
    <rPh sb="32" eb="34">
      <t>ネンジ</t>
    </rPh>
    <rPh sb="34" eb="36">
      <t>スイケイ</t>
    </rPh>
    <rPh sb="49" eb="51">
      <t>バッスイ</t>
    </rPh>
    <phoneticPr fontId="1"/>
  </si>
  <si>
    <t>総資産 １京３２８８兆円</t>
    <rPh sb="0" eb="3">
      <t>ソウシサン</t>
    </rPh>
    <phoneticPr fontId="1"/>
  </si>
  <si>
    <t>総資本 １京３２８８兆円</t>
    <rPh sb="0" eb="3">
      <t>ソウシホン</t>
    </rPh>
    <phoneticPr fontId="1"/>
  </si>
  <si>
    <t>注２：上記は金融セクターも含む国全体の統計の集計であり、金融資産から金融負債を差し引いた差額、すなわち国富から非金融資産を差し引いた差額は対外純資産と等しい。その意味では国内資産に
　　　限定した国富とは国内に限定した非金融資産の国内純資産を意味する。　</t>
    <rPh sb="0" eb="1">
      <t>チュウ</t>
    </rPh>
    <rPh sb="3" eb="5">
      <t>ジョウキ</t>
    </rPh>
    <rPh sb="6" eb="8">
      <t>キンユウ</t>
    </rPh>
    <rPh sb="13" eb="14">
      <t>フク</t>
    </rPh>
    <rPh sb="15" eb="18">
      <t>クニゼンタイ</t>
    </rPh>
    <rPh sb="19" eb="21">
      <t>トウケイ</t>
    </rPh>
    <rPh sb="22" eb="24">
      <t>シュウケイ</t>
    </rPh>
    <rPh sb="28" eb="30">
      <t>キンユウ</t>
    </rPh>
    <rPh sb="30" eb="32">
      <t>シサン</t>
    </rPh>
    <rPh sb="34" eb="36">
      <t>キンユウ</t>
    </rPh>
    <rPh sb="36" eb="38">
      <t>フサイ</t>
    </rPh>
    <rPh sb="39" eb="40">
      <t>サ</t>
    </rPh>
    <rPh sb="41" eb="42">
      <t>ヒ</t>
    </rPh>
    <rPh sb="44" eb="46">
      <t>サガク</t>
    </rPh>
    <rPh sb="51" eb="53">
      <t>コクフ</t>
    </rPh>
    <rPh sb="55" eb="56">
      <t>ヒ</t>
    </rPh>
    <rPh sb="56" eb="58">
      <t>キンユウ</t>
    </rPh>
    <rPh sb="58" eb="60">
      <t>シサン</t>
    </rPh>
    <rPh sb="61" eb="62">
      <t>サ</t>
    </rPh>
    <rPh sb="63" eb="64">
      <t>ヒ</t>
    </rPh>
    <rPh sb="66" eb="68">
      <t>サガク</t>
    </rPh>
    <rPh sb="69" eb="71">
      <t>タイガイ</t>
    </rPh>
    <rPh sb="71" eb="74">
      <t>ジュンシサン</t>
    </rPh>
    <rPh sb="75" eb="76">
      <t>ヒト</t>
    </rPh>
    <rPh sb="81" eb="83">
      <t>イミ</t>
    </rPh>
    <rPh sb="85" eb="87">
      <t>コクナイ</t>
    </rPh>
    <rPh sb="87" eb="89">
      <t>シサン</t>
    </rPh>
    <rPh sb="94" eb="96">
      <t>ゲンテイ</t>
    </rPh>
    <rPh sb="98" eb="100">
      <t>コクフ</t>
    </rPh>
    <rPh sb="102" eb="104">
      <t>コクナイ</t>
    </rPh>
    <rPh sb="105" eb="107">
      <t>ゲンテイ</t>
    </rPh>
    <rPh sb="109" eb="110">
      <t>ヒ</t>
    </rPh>
    <rPh sb="110" eb="112">
      <t>キンユウ</t>
    </rPh>
    <rPh sb="112" eb="114">
      <t>シサン</t>
    </rPh>
    <rPh sb="115" eb="117">
      <t>コクナイ</t>
    </rPh>
    <rPh sb="117" eb="120">
      <t>ジュンシサン</t>
    </rPh>
    <rPh sb="121" eb="123">
      <t>イミ</t>
    </rPh>
    <phoneticPr fontId="1"/>
  </si>
  <si>
    <t>日本銀行のバランスシート</t>
    <rPh sb="0" eb="2">
      <t>ニホン</t>
    </rPh>
    <rPh sb="2" eb="4">
      <t>ギンコウ</t>
    </rPh>
    <phoneticPr fontId="1"/>
  </si>
  <si>
    <t>総資産　７３０兆円</t>
    <rPh sb="0" eb="3">
      <t>ソウシサン</t>
    </rPh>
    <rPh sb="7" eb="9">
      <t>チョウエン</t>
    </rPh>
    <phoneticPr fontId="1"/>
  </si>
  <si>
    <t>総資本　７３０兆円</t>
    <rPh sb="0" eb="3">
      <t>ソウシホン</t>
    </rPh>
    <rPh sb="7" eb="9">
      <t>チョウエン</t>
    </rPh>
    <phoneticPr fontId="1"/>
  </si>
  <si>
    <t>日銀 総資産</t>
    <rPh sb="0" eb="2">
      <t>ニチギン</t>
    </rPh>
    <rPh sb="3" eb="4">
      <t>ソウ</t>
    </rPh>
    <rPh sb="4" eb="6">
      <t>シサン</t>
    </rPh>
    <phoneticPr fontId="1"/>
  </si>
  <si>
    <t>日銀 総資本</t>
    <rPh sb="0" eb="2">
      <t>ニチギン</t>
    </rPh>
    <rPh sb="3" eb="4">
      <t>ソウ</t>
    </rPh>
    <rPh sb="4" eb="6">
      <t>シホン</t>
    </rPh>
    <phoneticPr fontId="1"/>
  </si>
  <si>
    <t>当座預金　５３０.４兆円</t>
    <rPh sb="0" eb="2">
      <t>トウザ</t>
    </rPh>
    <rPh sb="2" eb="4">
      <t>ヨキン</t>
    </rPh>
    <rPh sb="10" eb="12">
      <t>チョウエン</t>
    </rPh>
    <phoneticPr fontId="1"/>
  </si>
  <si>
    <t>負債
７２４兆円</t>
    <rPh sb="0" eb="2">
      <t>フサイ</t>
    </rPh>
    <rPh sb="6" eb="8">
      <t>チョウエン</t>
    </rPh>
    <phoneticPr fontId="1"/>
  </si>
  <si>
    <t>総資産
７３０兆円</t>
    <rPh sb="0" eb="3">
      <t>ソウシサン</t>
    </rPh>
    <rPh sb="7" eb="9">
      <t>チョウエン</t>
    </rPh>
    <phoneticPr fontId="1"/>
  </si>
  <si>
    <t xml:space="preserve">その他　 　  ２９.４兆円 </t>
    <rPh sb="2" eb="3">
      <t>タ</t>
    </rPh>
    <phoneticPr fontId="1"/>
  </si>
  <si>
    <t>国債等の市場流通の債権で
日銀以外の金融機関が保有</t>
    <rPh sb="13" eb="15">
      <t>ニチギン</t>
    </rPh>
    <rPh sb="15" eb="17">
      <t>イガイ</t>
    </rPh>
    <rPh sb="18" eb="20">
      <t>キンユウ</t>
    </rPh>
    <rPh sb="20" eb="22">
      <t>キカン</t>
    </rPh>
    <phoneticPr fontId="1"/>
  </si>
  <si>
    <t>出資金他　　１２８.４兆円</t>
    <rPh sb="0" eb="3">
      <t>シュッシキン</t>
    </rPh>
    <rPh sb="3" eb="4">
      <t>ホカ</t>
    </rPh>
    <rPh sb="11" eb="13">
      <t>チョウエン</t>
    </rPh>
    <phoneticPr fontId="1"/>
  </si>
  <si>
    <r>
      <rPr>
        <sz val="14"/>
        <color theme="1"/>
        <rFont val="游ゴシック"/>
        <family val="3"/>
        <charset val="128"/>
        <scheme val="minor"/>
      </rPr>
      <t>投資資産他</t>
    </r>
    <r>
      <rPr>
        <sz val="11"/>
        <color theme="1"/>
        <rFont val="游ゴシック"/>
        <family val="2"/>
        <charset val="128"/>
        <scheme val="minor"/>
      </rPr>
      <t xml:space="preserve">
２４７</t>
    </r>
    <r>
      <rPr>
        <sz val="12"/>
        <color theme="1"/>
        <rFont val="游ゴシック"/>
        <family val="3"/>
        <charset val="128"/>
        <scheme val="minor"/>
      </rPr>
      <t>兆円</t>
    </r>
    <rPh sb="0" eb="2">
      <t>トウシ</t>
    </rPh>
    <rPh sb="2" eb="4">
      <t>シサン</t>
    </rPh>
    <rPh sb="4" eb="5">
      <t>ホカ</t>
    </rPh>
    <rPh sb="9" eb="11">
      <t>チョウエン</t>
    </rPh>
    <phoneticPr fontId="1"/>
  </si>
  <si>
    <t>総資産　９０３兆円</t>
    <rPh sb="0" eb="3">
      <t>ソウシサン</t>
    </rPh>
    <rPh sb="7" eb="9">
      <t>チョウエン</t>
    </rPh>
    <phoneticPr fontId="1"/>
  </si>
  <si>
    <t>総資本　９０３兆円</t>
    <rPh sb="0" eb="3">
      <t>ソウシホン</t>
    </rPh>
    <rPh sb="7" eb="9">
      <t>チョウエン</t>
    </rPh>
    <phoneticPr fontId="1"/>
  </si>
  <si>
    <t>純資産
６兆円</t>
    <rPh sb="0" eb="3">
      <t>ジュンシサン</t>
    </rPh>
    <phoneticPr fontId="1"/>
  </si>
  <si>
    <r>
      <rPr>
        <sz val="14"/>
        <color theme="1"/>
        <rFont val="游ゴシック"/>
        <family val="3"/>
        <charset val="128"/>
      </rPr>
      <t>純資産</t>
    </r>
    <r>
      <rPr>
        <sz val="12"/>
        <color theme="1"/>
        <rFont val="游ゴシック"/>
        <family val="3"/>
        <charset val="128"/>
      </rPr>
      <t xml:space="preserve">
６兆円</t>
    </r>
    <rPh sb="0" eb="3">
      <t>ジュンシサン</t>
    </rPh>
    <phoneticPr fontId="1"/>
  </si>
  <si>
    <r>
      <t>他人資本</t>
    </r>
    <r>
      <rPr>
        <sz val="11"/>
        <color theme="1"/>
        <rFont val="游ゴシック"/>
        <family val="3"/>
        <charset val="128"/>
      </rPr>
      <t>(国債等公債)</t>
    </r>
    <r>
      <rPr>
        <sz val="14"/>
        <color theme="1"/>
        <rFont val="游ゴシック"/>
        <family val="3"/>
        <charset val="128"/>
      </rPr>
      <t xml:space="preserve">
Σ(Ｔ－Ｇ)＝５８８</t>
    </r>
    <r>
      <rPr>
        <sz val="12"/>
        <color theme="1"/>
        <rFont val="游ゴシック"/>
        <family val="3"/>
        <charset val="128"/>
      </rPr>
      <t>兆円</t>
    </r>
    <phoneticPr fontId="1"/>
  </si>
  <si>
    <r>
      <rPr>
        <sz val="14"/>
        <color theme="1"/>
        <rFont val="游ゴシック"/>
        <family val="3"/>
        <charset val="128"/>
      </rPr>
      <t>他人資本(その他負債)</t>
    </r>
    <r>
      <rPr>
        <sz val="12"/>
        <color theme="1"/>
        <rFont val="游ゴシック"/>
        <family val="3"/>
        <charset val="128"/>
      </rPr>
      <t xml:space="preserve">
</t>
    </r>
    <r>
      <rPr>
        <sz val="14"/>
        <color theme="1"/>
        <rFont val="游ゴシック"/>
        <family val="3"/>
        <charset val="128"/>
      </rPr>
      <t>３０９兆円</t>
    </r>
    <rPh sb="7" eb="8">
      <t>タ</t>
    </rPh>
    <rPh sb="8" eb="10">
      <t>フサイ</t>
    </rPh>
    <phoneticPr fontId="1"/>
  </si>
  <si>
    <r>
      <rPr>
        <sz val="14"/>
        <color theme="1"/>
        <rFont val="游ゴシック"/>
        <family val="3"/>
        <charset val="128"/>
      </rPr>
      <t>純資産</t>
    </r>
    <r>
      <rPr>
        <sz val="12"/>
        <color theme="1"/>
        <rFont val="游ゴシック"/>
        <family val="3"/>
        <charset val="128"/>
      </rPr>
      <t xml:space="preserve">
</t>
    </r>
    <r>
      <rPr>
        <sz val="14"/>
        <color theme="1"/>
        <rFont val="游ゴシック"/>
        <family val="3"/>
        <charset val="128"/>
      </rPr>
      <t>６兆円</t>
    </r>
    <rPh sb="0" eb="3">
      <t>ジュンシサン</t>
    </rPh>
    <rPh sb="5" eb="7">
      <t>チョウエン</t>
    </rPh>
    <phoneticPr fontId="1"/>
  </si>
  <si>
    <t>日本銀行券　１１８.７兆円</t>
    <rPh sb="0" eb="2">
      <t>ニホン</t>
    </rPh>
    <rPh sb="2" eb="5">
      <t>ギンコウケン</t>
    </rPh>
    <rPh sb="11" eb="13">
      <t>チョウエン</t>
    </rPh>
    <phoneticPr fontId="1"/>
  </si>
  <si>
    <r>
      <t>政府投資資産
ΣＩ(政府)=４４４</t>
    </r>
    <r>
      <rPr>
        <b/>
        <sz val="10"/>
        <color theme="1"/>
        <rFont val="游ゴシック"/>
        <family val="3"/>
        <charset val="128"/>
      </rPr>
      <t>兆円</t>
    </r>
    <rPh sb="0" eb="2">
      <t>セイフ</t>
    </rPh>
    <rPh sb="2" eb="4">
      <t>トウシ</t>
    </rPh>
    <rPh sb="10" eb="12">
      <t>セイフ</t>
    </rPh>
    <phoneticPr fontId="1"/>
  </si>
  <si>
    <t>対外純資産　 　　５３３兆円</t>
    <rPh sb="0" eb="2">
      <t>タイガイ</t>
    </rPh>
    <rPh sb="2" eb="5">
      <t>ジュンシサン</t>
    </rPh>
    <rPh sb="12" eb="14">
      <t>チョウエン</t>
    </rPh>
    <phoneticPr fontId="1"/>
  </si>
  <si>
    <t>総資本　１５３３兆円</t>
    <rPh sb="0" eb="3">
      <t>ソウシホン</t>
    </rPh>
    <rPh sb="8" eb="10">
      <t>チョウエン</t>
    </rPh>
    <phoneticPr fontId="1"/>
  </si>
  <si>
    <t>総資産　１５３３兆円</t>
    <rPh sb="0" eb="3">
      <t>ソウシサン</t>
    </rPh>
    <rPh sb="8" eb="10">
      <t>チョウエン</t>
    </rPh>
    <phoneticPr fontId="1"/>
  </si>
  <si>
    <t>注１：上記の数字は全て２０２４年３月末の固定資本ストックの対外資産・負債からの抜粋。　
　　　対外純資産は２０２４年１２月末時点の数字で差額はその他対外資産で調整。</t>
    <rPh sb="0" eb="1">
      <t>チュウ</t>
    </rPh>
    <rPh sb="3" eb="5">
      <t>ジョウキ</t>
    </rPh>
    <rPh sb="6" eb="8">
      <t>スウジ</t>
    </rPh>
    <rPh sb="9" eb="10">
      <t>スベ</t>
    </rPh>
    <rPh sb="29" eb="31">
      <t>タイガイ</t>
    </rPh>
    <rPh sb="31" eb="33">
      <t>シサン</t>
    </rPh>
    <rPh sb="34" eb="36">
      <t>フサイ</t>
    </rPh>
    <rPh sb="39" eb="41">
      <t>バッスイ</t>
    </rPh>
    <rPh sb="47" eb="49">
      <t>タイガイ</t>
    </rPh>
    <rPh sb="49" eb="52">
      <t>ジュンシサン</t>
    </rPh>
    <rPh sb="57" eb="58">
      <t>ネン</t>
    </rPh>
    <rPh sb="60" eb="61">
      <t>ガツ</t>
    </rPh>
    <rPh sb="61" eb="62">
      <t>スエ</t>
    </rPh>
    <rPh sb="62" eb="64">
      <t>ジテン</t>
    </rPh>
    <rPh sb="65" eb="67">
      <t>スウジ</t>
    </rPh>
    <rPh sb="68" eb="70">
      <t>サガク</t>
    </rPh>
    <rPh sb="73" eb="74">
      <t>タ</t>
    </rPh>
    <rPh sb="74" eb="76">
      <t>タイガイ</t>
    </rPh>
    <rPh sb="76" eb="78">
      <t>シサン</t>
    </rPh>
    <rPh sb="79" eb="81">
      <t>チョウセイ</t>
    </rPh>
    <phoneticPr fontId="1"/>
  </si>
  <si>
    <t>注２：日本の対外純資産は、貿易収支を加えた経常収支の今までの黒字の累計、すなわち輸出貿易収入を含む
  　     経常収入から輸入貿易支出を含む経常支出を差し引いた累計の総額Σ（Ｅ－Ｉ） 　</t>
    <rPh sb="0" eb="1">
      <t>チュウ</t>
    </rPh>
    <phoneticPr fontId="1"/>
  </si>
  <si>
    <r>
      <t>対外資産
１５３３</t>
    </r>
    <r>
      <rPr>
        <sz val="12"/>
        <color theme="1"/>
        <rFont val="游ゴシック"/>
        <family val="3"/>
        <charset val="128"/>
      </rPr>
      <t>兆円</t>
    </r>
    <rPh sb="0" eb="2">
      <t>タイガイ</t>
    </rPh>
    <phoneticPr fontId="1"/>
  </si>
  <si>
    <t>対外純資産
５３３兆円</t>
    <rPh sb="0" eb="2">
      <t>タイガイ</t>
    </rPh>
    <rPh sb="2" eb="5">
      <t>ジュンシサン</t>
    </rPh>
    <rPh sb="9" eb="11">
      <t>チョウエン</t>
    </rPh>
    <phoneticPr fontId="1"/>
  </si>
  <si>
    <r>
      <rPr>
        <sz val="14"/>
        <color theme="1"/>
        <rFont val="游ゴシック"/>
        <family val="3"/>
        <charset val="128"/>
      </rPr>
      <t>他人資本公債</t>
    </r>
    <r>
      <rPr>
        <sz val="12"/>
        <color theme="1"/>
        <rFont val="游ゴシック"/>
        <family val="3"/>
        <charset val="128"/>
      </rPr>
      <t xml:space="preserve">
Σ(Ｔ－Ｇ)＝</t>
    </r>
    <r>
      <rPr>
        <sz val="14"/>
        <color theme="1"/>
        <rFont val="游ゴシック"/>
        <family val="3"/>
        <charset val="128"/>
      </rPr>
      <t>１１６４兆円</t>
    </r>
    <rPh sb="4" eb="6">
      <t>コウサイ</t>
    </rPh>
    <phoneticPr fontId="1"/>
  </si>
  <si>
    <t>総資産から他人資本を差し引いた残額</t>
    <rPh sb="0" eb="3">
      <t>ソウシサン</t>
    </rPh>
    <rPh sb="5" eb="7">
      <t>タニン</t>
    </rPh>
    <rPh sb="7" eb="9">
      <t>シホン</t>
    </rPh>
    <rPh sb="10" eb="11">
      <t>サ</t>
    </rPh>
    <rPh sb="12" eb="13">
      <t>ヒ</t>
    </rPh>
    <rPh sb="15" eb="17">
      <t>ザンガク</t>
    </rPh>
    <phoneticPr fontId="1"/>
  </si>
  <si>
    <t>他人資本
３０９兆円</t>
    <phoneticPr fontId="1"/>
  </si>
  <si>
    <t>（注） 上記は日本銀行の令和６年度（２０２５年３月末時点）の貸借対照表</t>
    <rPh sb="1" eb="2">
      <t>チュウ</t>
    </rPh>
    <rPh sb="4" eb="6">
      <t>ジョウキ</t>
    </rPh>
    <rPh sb="7" eb="9">
      <t>ニホン</t>
    </rPh>
    <rPh sb="9" eb="11">
      <t>ギンコウ</t>
    </rPh>
    <rPh sb="12" eb="14">
      <t>レイワ</t>
    </rPh>
    <rPh sb="15" eb="17">
      <t>ネンド</t>
    </rPh>
    <rPh sb="22" eb="23">
      <t>ネン</t>
    </rPh>
    <rPh sb="24" eb="25">
      <t>ガツ</t>
    </rPh>
    <rPh sb="25" eb="26">
      <t>スエ</t>
    </rPh>
    <rPh sb="26" eb="28">
      <t>ジテン</t>
    </rPh>
    <rPh sb="30" eb="35">
      <t>タイシャクタイショウヒョウ</t>
    </rPh>
    <phoneticPr fontId="1"/>
  </si>
  <si>
    <r>
      <t>有形固定資産
ΣＩ(政府)=３１９</t>
    </r>
    <r>
      <rPr>
        <sz val="12"/>
        <color theme="1"/>
        <rFont val="游ゴシック"/>
        <family val="3"/>
        <charset val="128"/>
      </rPr>
      <t>兆円</t>
    </r>
    <rPh sb="10" eb="12">
      <t>セイフ</t>
    </rPh>
    <phoneticPr fontId="1"/>
  </si>
  <si>
    <r>
      <t>有形固定資産
ΣＩ(法人)=１４１３</t>
    </r>
    <r>
      <rPr>
        <sz val="12"/>
        <color theme="1"/>
        <rFont val="游ゴシック"/>
        <family val="3"/>
        <charset val="128"/>
      </rPr>
      <t>兆円</t>
    </r>
    <rPh sb="10" eb="12">
      <t>ホウジン</t>
    </rPh>
    <phoneticPr fontId="1"/>
  </si>
  <si>
    <t>他人資本
３０９兆円</t>
    <phoneticPr fontId="1"/>
  </si>
  <si>
    <r>
      <t>投資資</t>
    </r>
    <r>
      <rPr>
        <sz val="12"/>
        <color theme="1"/>
        <rFont val="游ゴシック"/>
        <family val="3"/>
        <charset val="128"/>
      </rPr>
      <t xml:space="preserve">産
</t>
    </r>
    <r>
      <rPr>
        <sz val="14"/>
        <color theme="1"/>
        <rFont val="游ゴシック"/>
        <family val="3"/>
        <charset val="128"/>
      </rPr>
      <t>ΣＩ(政府)=２４７兆円</t>
    </r>
    <rPh sb="0" eb="2">
      <t>トウシ</t>
    </rPh>
    <rPh sb="2" eb="4">
      <t>シサン</t>
    </rPh>
    <rPh sb="8" eb="10">
      <t>セイフ</t>
    </rPh>
    <phoneticPr fontId="1"/>
  </si>
  <si>
    <r>
      <rPr>
        <sz val="14"/>
        <color theme="1"/>
        <rFont val="游ゴシック"/>
        <family val="3"/>
        <charset val="128"/>
      </rPr>
      <t>対外純資産
Σ（Ｅ－Ｉ）=５３３</t>
    </r>
    <r>
      <rPr>
        <sz val="12"/>
        <color theme="1"/>
        <rFont val="游ゴシック"/>
        <family val="3"/>
        <charset val="128"/>
      </rPr>
      <t>兆円</t>
    </r>
    <rPh sb="0" eb="2">
      <t>タイガイ</t>
    </rPh>
    <rPh sb="2" eb="5">
      <t>ジュンシサン</t>
    </rPh>
    <phoneticPr fontId="1"/>
  </si>
  <si>
    <t>海外投資資産
ΣI(海外)=１５３３兆円</t>
    <rPh sb="0" eb="2">
      <t>カイガイ</t>
    </rPh>
    <rPh sb="2" eb="4">
      <t>トウシ</t>
    </rPh>
    <phoneticPr fontId="1"/>
  </si>
  <si>
    <r>
      <rPr>
        <sz val="14"/>
        <color theme="1"/>
        <rFont val="游ゴシック"/>
        <family val="3"/>
        <charset val="128"/>
      </rPr>
      <t xml:space="preserve">対外純資産
</t>
    </r>
    <r>
      <rPr>
        <sz val="12"/>
        <color theme="1"/>
        <rFont val="游ゴシック"/>
        <family val="3"/>
        <charset val="128"/>
      </rPr>
      <t>Σ（Ｅ－Ｉ）=５３３兆円</t>
    </r>
    <rPh sb="0" eb="2">
      <t>タイガイ</t>
    </rPh>
    <rPh sb="2" eb="5">
      <t>ジュンシサン</t>
    </rPh>
    <phoneticPr fontId="1"/>
  </si>
  <si>
    <r>
      <t xml:space="preserve">海外投資資産
</t>
    </r>
    <r>
      <rPr>
        <sz val="12"/>
        <color theme="1"/>
        <rFont val="游ゴシック"/>
        <family val="3"/>
        <charset val="128"/>
      </rPr>
      <t>ΣＩ(海外)=１５３３兆円</t>
    </r>
    <rPh sb="0" eb="2">
      <t>カイガイ</t>
    </rPh>
    <rPh sb="2" eb="4">
      <t>トウシ</t>
    </rPh>
    <rPh sb="10" eb="12">
      <t>カイガイ</t>
    </rPh>
    <phoneticPr fontId="1"/>
  </si>
  <si>
    <t>自己資本 (純資産)
２１５６兆円</t>
    <rPh sb="0" eb="2">
      <t>ジコ</t>
    </rPh>
    <rPh sb="6" eb="9">
      <t>ジュンシサン</t>
    </rPh>
    <rPh sb="15" eb="17">
      <t>チョウエン</t>
    </rPh>
    <phoneticPr fontId="1"/>
  </si>
  <si>
    <r>
      <t xml:space="preserve">政府貯蓄投資バランス
</t>
    </r>
    <r>
      <rPr>
        <b/>
        <sz val="12"/>
        <color theme="1"/>
        <rFont val="游ゴシック"/>
        <family val="3"/>
        <charset val="128"/>
      </rPr>
      <t>Σ(Ｓ-Ｉ)政府＝１５兆円</t>
    </r>
    <rPh sb="0" eb="2">
      <t>セイフ</t>
    </rPh>
    <rPh sb="17" eb="19">
      <t>セイフ</t>
    </rPh>
    <phoneticPr fontId="1"/>
  </si>
  <si>
    <r>
      <rPr>
        <b/>
        <sz val="18"/>
        <color theme="1"/>
        <rFont val="游ゴシック"/>
        <family val="3"/>
        <charset val="128"/>
      </rPr>
      <t>〔経常収支〕
対外純資産</t>
    </r>
    <r>
      <rPr>
        <b/>
        <sz val="14"/>
        <color theme="1"/>
        <rFont val="游ゴシック"/>
        <family val="3"/>
        <charset val="128"/>
      </rPr>
      <t xml:space="preserve">
Σ(Ｅ-Ｉ)＝５３３兆円</t>
    </r>
    <rPh sb="1" eb="3">
      <t>ケイジョウ</t>
    </rPh>
    <rPh sb="3" eb="5">
      <t>シュウシ</t>
    </rPh>
    <rPh sb="7" eb="9">
      <t>タイガイ</t>
    </rPh>
    <rPh sb="9" eb="12">
      <t>ジュンシサン</t>
    </rPh>
    <phoneticPr fontId="1"/>
  </si>
  <si>
    <r>
      <rPr>
        <b/>
        <sz val="18"/>
        <color theme="1"/>
        <rFont val="游ゴシック"/>
        <family val="3"/>
        <charset val="128"/>
        <scheme val="minor"/>
      </rPr>
      <t>〔政府支出</t>
    </r>
    <r>
      <rPr>
        <b/>
        <sz val="18"/>
        <color theme="1"/>
        <rFont val="游ゴシック"/>
        <family val="3"/>
        <charset val="128"/>
        <scheme val="minor"/>
      </rPr>
      <t xml:space="preserve">〕
</t>
    </r>
    <r>
      <rPr>
        <b/>
        <sz val="12"/>
        <color theme="1"/>
        <rFont val="游ゴシック"/>
        <family val="3"/>
        <charset val="128"/>
      </rPr>
      <t xml:space="preserve">
</t>
    </r>
    <r>
      <rPr>
        <b/>
        <sz val="14"/>
        <color theme="1"/>
        <rFont val="游ゴシック"/>
        <family val="3"/>
        <charset val="128"/>
      </rPr>
      <t>Σ(Ｇ-Ｔ)＝５８８兆円</t>
    </r>
    <rPh sb="1" eb="3">
      <t>セイフ</t>
    </rPh>
    <rPh sb="3" eb="5">
      <t>シシュツ</t>
    </rPh>
    <phoneticPr fontId="1"/>
  </si>
  <si>
    <t>政府支出＋経常収支＝１１２１兆円</t>
    <rPh sb="0" eb="2">
      <t>セイフ</t>
    </rPh>
    <rPh sb="2" eb="4">
      <t>シシュツ</t>
    </rPh>
    <rPh sb="5" eb="7">
      <t>ケイジョウ</t>
    </rPh>
    <rPh sb="7" eb="9">
      <t>シュウシ</t>
    </rPh>
    <rPh sb="14" eb="16">
      <t>チョウエン</t>
    </rPh>
    <phoneticPr fontId="1"/>
  </si>
  <si>
    <t>貯蓄 ー 投資 ＝ １１２１兆円</t>
    <rPh sb="0" eb="2">
      <t>チョチク</t>
    </rPh>
    <rPh sb="5" eb="7">
      <t>トウシ</t>
    </rPh>
    <rPh sb="14" eb="16">
      <t>チョウエン</t>
    </rPh>
    <phoneticPr fontId="1"/>
  </si>
  <si>
    <r>
      <t>調整勘定</t>
    </r>
    <r>
      <rPr>
        <b/>
        <sz val="14"/>
        <rFont val="游ゴシック"/>
        <family val="3"/>
        <charset val="128"/>
      </rPr>
      <t xml:space="preserve">
７３兆円</t>
    </r>
    <rPh sb="0" eb="2">
      <t>チョウセイ</t>
    </rPh>
    <rPh sb="2" eb="4">
      <t>カンジョウ</t>
    </rPh>
    <rPh sb="7" eb="8">
      <t>チョウ</t>
    </rPh>
    <phoneticPr fontId="1"/>
  </si>
  <si>
    <r>
      <rPr>
        <b/>
        <sz val="18"/>
        <color theme="1"/>
        <rFont val="游ゴシック"/>
        <family val="3"/>
        <charset val="128"/>
      </rPr>
      <t>〔貯蓄〕
金融資産</t>
    </r>
    <r>
      <rPr>
        <b/>
        <sz val="14"/>
        <color theme="1"/>
        <rFont val="游ゴシック"/>
        <family val="3"/>
        <charset val="128"/>
      </rPr>
      <t xml:space="preserve">
ΣS＝４２７１兆円</t>
    </r>
    <phoneticPr fontId="1"/>
  </si>
  <si>
    <r>
      <rPr>
        <b/>
        <sz val="18"/>
        <color theme="1"/>
        <rFont val="游ゴシック"/>
        <family val="3"/>
        <charset val="128"/>
      </rPr>
      <t>〔投資〕
有形固定資産</t>
    </r>
    <r>
      <rPr>
        <b/>
        <sz val="12"/>
        <color theme="1"/>
        <rFont val="游ゴシック"/>
        <family val="3"/>
        <charset val="128"/>
      </rPr>
      <t xml:space="preserve">
</t>
    </r>
    <r>
      <rPr>
        <b/>
        <sz val="14"/>
        <color theme="1"/>
        <rFont val="游ゴシック"/>
        <family val="3"/>
        <charset val="128"/>
      </rPr>
      <t>ΣＩ＝３０７７兆円</t>
    </r>
    <rPh sb="9" eb="11">
      <t>ユウケイ</t>
    </rPh>
    <rPh sb="11" eb="13">
      <t>コテイ</t>
    </rPh>
    <rPh sb="13" eb="15">
      <t>シサン</t>
    </rPh>
    <phoneticPr fontId="1"/>
  </si>
  <si>
    <t>政府支出(他人資本)
Σ(Ｔ－Ｇ)＝５８８兆円</t>
    <rPh sb="0" eb="2">
      <t>セイフ</t>
    </rPh>
    <rPh sb="2" eb="4">
      <t>シシュツ</t>
    </rPh>
    <rPh sb="5" eb="7">
      <t>タニン</t>
    </rPh>
    <rPh sb="7" eb="9">
      <t>シホン</t>
    </rPh>
    <phoneticPr fontId="1"/>
  </si>
  <si>
    <t>有形固定・投資等資産
ΣＩ(政府)=４４４兆円</t>
    <rPh sb="5" eb="7">
      <t>トウシ</t>
    </rPh>
    <rPh sb="7" eb="8">
      <t>ナド</t>
    </rPh>
    <rPh sb="14" eb="16">
      <t>セイフ</t>
    </rPh>
    <phoneticPr fontId="1"/>
  </si>
  <si>
    <t>金融資産
ΣS(家計)=２２３０兆円</t>
    <rPh sb="8" eb="10">
      <t>カケイ</t>
    </rPh>
    <phoneticPr fontId="1"/>
  </si>
  <si>
    <t>有形固定資産
ΣＩ(家計)=１２２０兆円</t>
    <rPh sb="10" eb="12">
      <t>カケイ</t>
    </rPh>
    <phoneticPr fontId="1"/>
  </si>
  <si>
    <t>家計自己資本
３０５３兆円</t>
    <phoneticPr fontId="1"/>
  </si>
  <si>
    <t>金融負債
３９７兆円</t>
    <rPh sb="2" eb="4">
      <t>フサイ</t>
    </rPh>
    <phoneticPr fontId="1"/>
  </si>
  <si>
    <r>
      <t>他人資本
３０９</t>
    </r>
    <r>
      <rPr>
        <sz val="12"/>
        <color theme="1"/>
        <rFont val="游ゴシック"/>
        <family val="3"/>
        <charset val="128"/>
      </rPr>
      <t>兆円</t>
    </r>
    <phoneticPr fontId="1"/>
  </si>
  <si>
    <t>政府支出補填
Σ(Ｔ－Ｇ)＝▲６９５兆円</t>
    <rPh sb="0" eb="2">
      <t>セイフ</t>
    </rPh>
    <rPh sb="2" eb="4">
      <t>シシュツ</t>
    </rPh>
    <rPh sb="4" eb="6">
      <t>ホテン</t>
    </rPh>
    <phoneticPr fontId="1"/>
  </si>
  <si>
    <t>他人資本（公債累計）
Σ(Ｔ－Ｇ)１１６４兆円</t>
    <rPh sb="5" eb="7">
      <t>コウサイ</t>
    </rPh>
    <rPh sb="7" eb="9">
      <t>ルイケイ</t>
    </rPh>
    <phoneticPr fontId="1"/>
  </si>
  <si>
    <t>社債　　 　４.９兆円</t>
    <rPh sb="0" eb="2">
      <t>シャサイ</t>
    </rPh>
    <rPh sb="9" eb="11">
      <t>チョウエン</t>
    </rPh>
    <phoneticPr fontId="1"/>
  </si>
  <si>
    <t>国債 　５７５.９兆円</t>
    <rPh sb="0" eb="2">
      <t>コクサイ</t>
    </rPh>
    <rPh sb="9" eb="11">
      <t>チョウエン</t>
    </rPh>
    <phoneticPr fontId="1"/>
  </si>
  <si>
    <t>外国為替 １１.２兆円</t>
    <phoneticPr fontId="1"/>
  </si>
  <si>
    <t>その他 １３７.８兆円</t>
    <rPh sb="2" eb="3">
      <t>タ</t>
    </rPh>
    <rPh sb="9" eb="11">
      <t>チョウエン</t>
    </rPh>
    <phoneticPr fontId="1"/>
  </si>
  <si>
    <t>その他預金　４５.５兆円</t>
    <rPh sb="2" eb="3">
      <t>タ</t>
    </rPh>
    <rPh sb="3" eb="5">
      <t>ヨキン</t>
    </rPh>
    <rPh sb="10" eb="12">
      <t>チョウエン</t>
    </rPh>
    <phoneticPr fontId="1"/>
  </si>
  <si>
    <t>銀行券　   １１８.７兆円</t>
    <rPh sb="0" eb="3">
      <t>ギンコウケン</t>
    </rPh>
    <phoneticPr fontId="1"/>
  </si>
  <si>
    <t>資本･準備金等  ５.９兆円</t>
    <rPh sb="0" eb="2">
      <t>シホン</t>
    </rPh>
    <rPh sb="3" eb="6">
      <t>ジュンビキン</t>
    </rPh>
    <rPh sb="6" eb="7">
      <t>ナド</t>
    </rPh>
    <rPh sb="12" eb="14">
      <t>チョウエン</t>
    </rPh>
    <phoneticPr fontId="1"/>
  </si>
  <si>
    <r>
      <rPr>
        <sz val="12"/>
        <color theme="1"/>
        <rFont val="游ゴシック"/>
        <family val="3"/>
        <charset val="128"/>
      </rPr>
      <t>純資産</t>
    </r>
    <r>
      <rPr>
        <sz val="11"/>
        <color theme="1"/>
        <rFont val="游ゴシック"/>
        <family val="3"/>
        <charset val="128"/>
      </rPr>
      <t>６兆円</t>
    </r>
    <rPh sb="0" eb="3">
      <t>ジュンシサン</t>
    </rPh>
    <rPh sb="4" eb="6">
      <t>チョウエン</t>
    </rPh>
    <phoneticPr fontId="1"/>
  </si>
  <si>
    <r>
      <rPr>
        <sz val="14"/>
        <color theme="1"/>
        <rFont val="游ゴシック"/>
        <family val="3"/>
        <charset val="128"/>
      </rPr>
      <t xml:space="preserve">他人資本
</t>
    </r>
    <r>
      <rPr>
        <sz val="12"/>
        <color theme="1"/>
        <rFont val="游ゴシック"/>
        <family val="3"/>
        <charset val="128"/>
      </rPr>
      <t>(純負債=</t>
    </r>
    <r>
      <rPr>
        <sz val="11"/>
        <color theme="1"/>
        <rFont val="游ゴシック"/>
        <family val="3"/>
        <charset val="128"/>
      </rPr>
      <t>国債等)</t>
    </r>
    <r>
      <rPr>
        <sz val="12"/>
        <color theme="1"/>
        <rFont val="游ゴシック"/>
        <family val="3"/>
        <charset val="128"/>
      </rPr>
      <t xml:space="preserve">
５８８兆円</t>
    </r>
    <rPh sb="6" eb="7">
      <t>ジュン</t>
    </rPh>
    <rPh sb="7" eb="9">
      <t>フサイ</t>
    </rPh>
    <phoneticPr fontId="1"/>
  </si>
  <si>
    <t>注２：一般に財政赤字は歳出Ｇが歳入の税収Ｔを超えた「政府支出」を意味する。過去から今までの財政赤字の累計Σ（Ｇ-Ｔ）を日本銀行が政府の公債を買い入れることで資金供給しており、政府支出を通じて得られた政府の金融資産や固定資産、投資資産の総和は他人資本の総和から日銀から供給される資金を差し引くことで均衡となる。これを「無形信用資産」として日銀券発行による資金充足された信用資産として資産側に計上するか、あるいは「政府支出」の過去からの累計として日銀からの資金供給額をマイナスとして計上するか、さらには日銀との連結で日銀保有の政府国債を全て相殺して日銀以外の金融機関が保有する国債などの公債を純投資（政府側は純負債）の他人資本として計上するかは財政記述として選択可能である。いずれにせよ通貨を供給するエンジン機能の役割は中央銀行の日銀と政府のみに許されたものであり、この資金供給により家計、非金融、金融、海外の各セクターへの投資や消費が促進され、それが乗数効果を生んで税収等の歳入の増加につながる中で、政府支出によるＧＤＰ拡大ができる経済の仕組みがすでに国家運営の基礎としてビルトインされて何ら問題なく機能してきた。その意味では政府セクターの財政政策は常に国全体の全体最適の視点から金融政策と経済政策との三位一体による総合的な判断が必要不可欠であり、日銀、財務省、金融庁、経済社会総合研究所（旧経済企画庁）といった財政政策、金融政策、経済政策を融合した総合的な財政運営が必要不可欠となっている。　　</t>
    <rPh sb="0" eb="1">
      <t>チュウ</t>
    </rPh>
    <rPh sb="3" eb="5">
      <t>イッパン</t>
    </rPh>
    <rPh sb="6" eb="8">
      <t>ザイセイ</t>
    </rPh>
    <rPh sb="8" eb="10">
      <t>アカジ</t>
    </rPh>
    <rPh sb="11" eb="13">
      <t>サイシュツ</t>
    </rPh>
    <rPh sb="15" eb="17">
      <t>サイニュウ</t>
    </rPh>
    <rPh sb="18" eb="20">
      <t>ゼイシュウ</t>
    </rPh>
    <rPh sb="22" eb="23">
      <t>コ</t>
    </rPh>
    <rPh sb="26" eb="28">
      <t>セイフ</t>
    </rPh>
    <rPh sb="28" eb="30">
      <t>シシュツ</t>
    </rPh>
    <rPh sb="32" eb="34">
      <t>イミ</t>
    </rPh>
    <rPh sb="37" eb="39">
      <t>カコ</t>
    </rPh>
    <rPh sb="41" eb="42">
      <t>イマ</t>
    </rPh>
    <rPh sb="45" eb="47">
      <t>ザイセイ</t>
    </rPh>
    <rPh sb="47" eb="49">
      <t>アカジ</t>
    </rPh>
    <rPh sb="50" eb="52">
      <t>ルイケイ</t>
    </rPh>
    <rPh sb="59" eb="61">
      <t>ニホン</t>
    </rPh>
    <rPh sb="61" eb="63">
      <t>ギンコウ</t>
    </rPh>
    <rPh sb="64" eb="66">
      <t>セイフ</t>
    </rPh>
    <rPh sb="67" eb="69">
      <t>コウサイ</t>
    </rPh>
    <rPh sb="70" eb="73">
      <t>カイイ</t>
    </rPh>
    <rPh sb="78" eb="80">
      <t>シキン</t>
    </rPh>
    <rPh sb="80" eb="82">
      <t>キョウキュウ</t>
    </rPh>
    <rPh sb="87" eb="89">
      <t>セイフ</t>
    </rPh>
    <rPh sb="89" eb="91">
      <t>シシュツ</t>
    </rPh>
    <rPh sb="92" eb="93">
      <t>ツウ</t>
    </rPh>
    <rPh sb="95" eb="96">
      <t>エ</t>
    </rPh>
    <rPh sb="99" eb="101">
      <t>セイフ</t>
    </rPh>
    <rPh sb="102" eb="104">
      <t>キンユウ</t>
    </rPh>
    <rPh sb="104" eb="106">
      <t>シサン</t>
    </rPh>
    <rPh sb="107" eb="109">
      <t>コテイ</t>
    </rPh>
    <rPh sb="109" eb="111">
      <t>シサン</t>
    </rPh>
    <rPh sb="112" eb="114">
      <t>トウシ</t>
    </rPh>
    <rPh sb="114" eb="116">
      <t>シサン</t>
    </rPh>
    <rPh sb="117" eb="119">
      <t>ソウワ</t>
    </rPh>
    <rPh sb="120" eb="122">
      <t>タニン</t>
    </rPh>
    <rPh sb="122" eb="124">
      <t>シホン</t>
    </rPh>
    <rPh sb="125" eb="127">
      <t>ソウワ</t>
    </rPh>
    <rPh sb="129" eb="131">
      <t>ニチギン</t>
    </rPh>
    <rPh sb="133" eb="135">
      <t>キョウキュウ</t>
    </rPh>
    <rPh sb="138" eb="140">
      <t>シキン</t>
    </rPh>
    <rPh sb="141" eb="142">
      <t>サ</t>
    </rPh>
    <rPh sb="143" eb="144">
      <t>ヒ</t>
    </rPh>
    <rPh sb="148" eb="150">
      <t>キンコウ</t>
    </rPh>
    <rPh sb="158" eb="164">
      <t>ムケイシンヨウシサン</t>
    </rPh>
    <rPh sb="168" eb="171">
      <t>ニチギンケン</t>
    </rPh>
    <rPh sb="171" eb="173">
      <t>ハッコウ</t>
    </rPh>
    <rPh sb="176" eb="178">
      <t>シキン</t>
    </rPh>
    <rPh sb="178" eb="180">
      <t>ジュウソク</t>
    </rPh>
    <rPh sb="183" eb="185">
      <t>シンヨウ</t>
    </rPh>
    <rPh sb="185" eb="187">
      <t>シサン</t>
    </rPh>
    <rPh sb="190" eb="192">
      <t>シサン</t>
    </rPh>
    <rPh sb="192" eb="193">
      <t>ガワ</t>
    </rPh>
    <rPh sb="194" eb="196">
      <t>ケイジョウ</t>
    </rPh>
    <rPh sb="205" eb="207">
      <t>セイフ</t>
    </rPh>
    <rPh sb="207" eb="209">
      <t>シシュツ</t>
    </rPh>
    <rPh sb="211" eb="213">
      <t>カコ</t>
    </rPh>
    <rPh sb="216" eb="218">
      <t>ルイケイ</t>
    </rPh>
    <rPh sb="221" eb="223">
      <t>ニチギン</t>
    </rPh>
    <rPh sb="226" eb="228">
      <t>シキン</t>
    </rPh>
    <rPh sb="228" eb="230">
      <t>キョウキュウ</t>
    </rPh>
    <rPh sb="230" eb="231">
      <t>ガク</t>
    </rPh>
    <rPh sb="239" eb="241">
      <t>ケイジョウ</t>
    </rPh>
    <rPh sb="249" eb="251">
      <t>ニチギン</t>
    </rPh>
    <rPh sb="253" eb="255">
      <t>レンケツ</t>
    </rPh>
    <rPh sb="256" eb="258">
      <t>ニチギン</t>
    </rPh>
    <rPh sb="258" eb="260">
      <t>ホユウ</t>
    </rPh>
    <rPh sb="261" eb="263">
      <t>セイフ</t>
    </rPh>
    <rPh sb="263" eb="265">
      <t>コクサイ</t>
    </rPh>
    <rPh sb="266" eb="267">
      <t>スベ</t>
    </rPh>
    <rPh sb="268" eb="270">
      <t>ソウサイ</t>
    </rPh>
    <rPh sb="272" eb="274">
      <t>ニチギン</t>
    </rPh>
    <rPh sb="274" eb="276">
      <t>イガイ</t>
    </rPh>
    <rPh sb="277" eb="279">
      <t>キンユウ</t>
    </rPh>
    <rPh sb="279" eb="281">
      <t>キカン</t>
    </rPh>
    <rPh sb="282" eb="284">
      <t>ホユウ</t>
    </rPh>
    <rPh sb="286" eb="288">
      <t>コクサイ</t>
    </rPh>
    <rPh sb="291" eb="293">
      <t>コウサイ</t>
    </rPh>
    <rPh sb="294" eb="297">
      <t>ジュントウシ</t>
    </rPh>
    <rPh sb="298" eb="300">
      <t>セイフ</t>
    </rPh>
    <rPh sb="300" eb="301">
      <t>ガワ</t>
    </rPh>
    <rPh sb="302" eb="303">
      <t>ジュン</t>
    </rPh>
    <rPh sb="303" eb="305">
      <t>フサイ</t>
    </rPh>
    <rPh sb="307" eb="309">
      <t>タニン</t>
    </rPh>
    <rPh sb="309" eb="311">
      <t>シホン</t>
    </rPh>
    <rPh sb="314" eb="316">
      <t>ケイジョウ</t>
    </rPh>
    <rPh sb="320" eb="322">
      <t>ザイセイ</t>
    </rPh>
    <rPh sb="322" eb="324">
      <t>キジュツ</t>
    </rPh>
    <rPh sb="327" eb="329">
      <t>センタク</t>
    </rPh>
    <rPh sb="329" eb="331">
      <t>カノウ</t>
    </rPh>
    <rPh sb="341" eb="343">
      <t>ツウカ</t>
    </rPh>
    <rPh sb="344" eb="346">
      <t>キョウキュウ</t>
    </rPh>
    <rPh sb="352" eb="354">
      <t>キノウ</t>
    </rPh>
    <rPh sb="355" eb="357">
      <t>ヤクワリ</t>
    </rPh>
    <rPh sb="358" eb="360">
      <t>チュウオウ</t>
    </rPh>
    <rPh sb="360" eb="362">
      <t>ギンコウ</t>
    </rPh>
    <rPh sb="363" eb="365">
      <t>ニチギン</t>
    </rPh>
    <rPh sb="366" eb="368">
      <t>セイフ</t>
    </rPh>
    <rPh sb="371" eb="372">
      <t>ユル</t>
    </rPh>
    <rPh sb="383" eb="385">
      <t>シキン</t>
    </rPh>
    <rPh sb="385" eb="387">
      <t>キョウキュウ</t>
    </rPh>
    <rPh sb="390" eb="392">
      <t>カケイ</t>
    </rPh>
    <rPh sb="393" eb="394">
      <t>ヒ</t>
    </rPh>
    <rPh sb="394" eb="396">
      <t>キンユウ</t>
    </rPh>
    <rPh sb="397" eb="399">
      <t>キンユウ</t>
    </rPh>
    <rPh sb="400" eb="402">
      <t>カイガイ</t>
    </rPh>
    <rPh sb="403" eb="404">
      <t>カク</t>
    </rPh>
    <rPh sb="410" eb="412">
      <t>トウシ</t>
    </rPh>
    <rPh sb="413" eb="415">
      <t>ショウヒ</t>
    </rPh>
    <rPh sb="416" eb="418">
      <t>ソクシン</t>
    </rPh>
    <rPh sb="424" eb="426">
      <t>ジョウスウ</t>
    </rPh>
    <rPh sb="426" eb="428">
      <t>コウカ</t>
    </rPh>
    <rPh sb="429" eb="430">
      <t>ウ</t>
    </rPh>
    <rPh sb="432" eb="435">
      <t>ゼイシュウナド</t>
    </rPh>
    <rPh sb="436" eb="438">
      <t>サイニュウ</t>
    </rPh>
    <rPh sb="439" eb="441">
      <t>ゾウカ</t>
    </rPh>
    <rPh sb="446" eb="447">
      <t>ナカ</t>
    </rPh>
    <rPh sb="449" eb="451">
      <t>セイフ</t>
    </rPh>
    <rPh sb="451" eb="453">
      <t>シシュツ</t>
    </rPh>
    <rPh sb="459" eb="461">
      <t>カクダイ</t>
    </rPh>
    <rPh sb="465" eb="467">
      <t>ケイザイ</t>
    </rPh>
    <rPh sb="468" eb="470">
      <t>シク</t>
    </rPh>
    <rPh sb="475" eb="477">
      <t>コッカ</t>
    </rPh>
    <rPh sb="477" eb="479">
      <t>ウンエイ</t>
    </rPh>
    <rPh sb="480" eb="482">
      <t>キソ</t>
    </rPh>
    <rPh sb="493" eb="494">
      <t>ナン</t>
    </rPh>
    <rPh sb="495" eb="497">
      <t>モンダイ</t>
    </rPh>
    <rPh sb="499" eb="501">
      <t>キノウ</t>
    </rPh>
    <rPh sb="508" eb="510">
      <t>イミ</t>
    </rPh>
    <rPh sb="512" eb="514">
      <t>セイフ</t>
    </rPh>
    <rPh sb="519" eb="521">
      <t>ザイセイ</t>
    </rPh>
    <rPh sb="521" eb="523">
      <t>セイサク</t>
    </rPh>
    <rPh sb="524" eb="525">
      <t>ツネ</t>
    </rPh>
    <rPh sb="526" eb="529">
      <t>クニゼンタイ</t>
    </rPh>
    <rPh sb="530" eb="532">
      <t>ゼンタイ</t>
    </rPh>
    <rPh sb="532" eb="534">
      <t>サイテキ</t>
    </rPh>
    <rPh sb="535" eb="537">
      <t>シテン</t>
    </rPh>
    <rPh sb="539" eb="541">
      <t>キンユウ</t>
    </rPh>
    <rPh sb="541" eb="543">
      <t>セイサク</t>
    </rPh>
    <rPh sb="544" eb="546">
      <t>ケイザイ</t>
    </rPh>
    <rPh sb="546" eb="548">
      <t>セイサク</t>
    </rPh>
    <rPh sb="550" eb="552">
      <t>サンミ</t>
    </rPh>
    <rPh sb="552" eb="554">
      <t>イッタイ</t>
    </rPh>
    <rPh sb="557" eb="560">
      <t>ソウゴウテキ</t>
    </rPh>
    <rPh sb="561" eb="563">
      <t>ハンダン</t>
    </rPh>
    <rPh sb="564" eb="566">
      <t>ヒツヨウ</t>
    </rPh>
    <rPh sb="566" eb="569">
      <t>フカケツ</t>
    </rPh>
    <rPh sb="573" eb="575">
      <t>ニチギン</t>
    </rPh>
    <rPh sb="576" eb="579">
      <t>ザイムショウ</t>
    </rPh>
    <rPh sb="580" eb="583">
      <t>キンユウチョウ</t>
    </rPh>
    <rPh sb="584" eb="586">
      <t>ケイザイ</t>
    </rPh>
    <rPh sb="586" eb="588">
      <t>シャカイ</t>
    </rPh>
    <rPh sb="588" eb="590">
      <t>ソウゴウ</t>
    </rPh>
    <rPh sb="590" eb="593">
      <t>ケンキュウジョ</t>
    </rPh>
    <rPh sb="594" eb="595">
      <t>キュウ</t>
    </rPh>
    <rPh sb="595" eb="597">
      <t>ケイザイ</t>
    </rPh>
    <rPh sb="597" eb="599">
      <t>キカク</t>
    </rPh>
    <rPh sb="599" eb="600">
      <t>チョウ</t>
    </rPh>
    <rPh sb="605" eb="607">
      <t>ザイセイ</t>
    </rPh>
    <rPh sb="607" eb="609">
      <t>セイサク</t>
    </rPh>
    <rPh sb="610" eb="612">
      <t>キンユウ</t>
    </rPh>
    <rPh sb="612" eb="614">
      <t>セイサク</t>
    </rPh>
    <rPh sb="615" eb="617">
      <t>ケイザイ</t>
    </rPh>
    <rPh sb="617" eb="619">
      <t>セイサク</t>
    </rPh>
    <rPh sb="620" eb="622">
      <t>ユウゴウ</t>
    </rPh>
    <rPh sb="624" eb="626">
      <t>ソウゴウ</t>
    </rPh>
    <rPh sb="626" eb="627">
      <t>テキ</t>
    </rPh>
    <rPh sb="628" eb="630">
      <t>ザイセイ</t>
    </rPh>
    <rPh sb="630" eb="632">
      <t>ウンエイ</t>
    </rPh>
    <rPh sb="633" eb="635">
      <t>ヒツヨウ</t>
    </rPh>
    <rPh sb="635" eb="638">
      <t>フカケツ</t>
    </rPh>
    <phoneticPr fontId="1"/>
  </si>
  <si>
    <t>〔出典〕令和５年度「国の財務書類」のポイント（令和７年３月財務省主計局）</t>
    <rPh sb="1" eb="3">
      <t>シュッテン</t>
    </rPh>
    <rPh sb="4" eb="6">
      <t>レイワ</t>
    </rPh>
    <rPh sb="7" eb="9">
      <t>ネンド</t>
    </rPh>
    <rPh sb="10" eb="11">
      <t>クニ</t>
    </rPh>
    <rPh sb="12" eb="16">
      <t>ザイムショルイ</t>
    </rPh>
    <rPh sb="23" eb="25">
      <t>レイワ</t>
    </rPh>
    <rPh sb="26" eb="27">
      <t>ネン</t>
    </rPh>
    <rPh sb="28" eb="29">
      <t>ガツ</t>
    </rPh>
    <rPh sb="29" eb="35">
      <t>ザイムショウシュケイキョク</t>
    </rPh>
    <phoneticPr fontId="1"/>
  </si>
  <si>
    <t>注２：一般に財政赤字は歳出Ｇが歳入の税収Ｔを超えた「政府支出」を意味する。過去から今までの財政赤字の累計Σ（Ｇ-Ｔ）を日本銀行が政府の公債を買い入れることで資金供給しており、政府支出を通じて得られた政府の金融資産や固定資産、投資資産の総和は他人資本の総和から日銀から供給される資金を差し引くことで均衡となる。これを「無形信用資産」として日銀券発行による資金充足された信用資産として資産側に計上するか、あるいは「政府支出」の過去からの累計として日銀からの資金供給額を「信用創造資本」としてマイナス計上するか、日銀との連結で日銀保有の政府国債を全て相殺して日銀以外の金融機関が保有する国債などの公債を国民預金の滞留資金の回収のために他人資本として計上するかは財政記述として選択可能である。いずれにせよ通貨を供給するエンジン機能の役割は政府と中央銀行の日銀に許されたものであり、この資金供給により家計、非金融、金融、海外の各セクターへの投資や消費が促進され、それが乗数効果を生んで税収等の歳入の増加につながる中で、政府支出によるＧＤＰ拡大ができる経済の仕組みがすでに国家運営の基礎としてビルトインされて何ら問題なく機能している。その意味では政府セクターの財政政策は常に国全体の全体最適の視点から金融政策と経済政策との三位一体による総合的な判断が必要不可欠であり、日銀、財務省、金融庁、経済社会総合研究所（旧経済企画庁）といった財政政策、金融政策、経済政策を融合した総合的な財政運営が必要不可欠となっている。　　</t>
    <rPh sb="0" eb="1">
      <t>チュウ</t>
    </rPh>
    <rPh sb="233" eb="235">
      <t>シンヨウ</t>
    </rPh>
    <rPh sb="235" eb="237">
      <t>ソウゾウ</t>
    </rPh>
    <rPh sb="237" eb="239">
      <t>シホン</t>
    </rPh>
    <rPh sb="298" eb="300">
      <t>コクミン</t>
    </rPh>
    <rPh sb="300" eb="302">
      <t>ヨキン</t>
    </rPh>
    <rPh sb="303" eb="305">
      <t>タイリュウ</t>
    </rPh>
    <rPh sb="305" eb="307">
      <t>シキン</t>
    </rPh>
    <rPh sb="308" eb="310">
      <t>カイシュウ</t>
    </rPh>
    <rPh sb="365" eb="367">
      <t>セイフ</t>
    </rPh>
    <phoneticPr fontId="1"/>
  </si>
  <si>
    <t>直接投資　　  ２８１兆円</t>
    <rPh sb="0" eb="2">
      <t>チョクセツ</t>
    </rPh>
    <rPh sb="2" eb="4">
      <t>トウシ</t>
    </rPh>
    <phoneticPr fontId="1"/>
  </si>
  <si>
    <t>証券投資　　  ６２３兆円</t>
    <rPh sb="0" eb="2">
      <t>ショウケン</t>
    </rPh>
    <rPh sb="2" eb="4">
      <t>トウシ</t>
    </rPh>
    <rPh sb="11" eb="13">
      <t>チョウエン</t>
    </rPh>
    <phoneticPr fontId="1"/>
  </si>
  <si>
    <t>その他 　　　 ６２９兆円</t>
    <rPh sb="2" eb="3">
      <t>タ</t>
    </rPh>
    <phoneticPr fontId="1"/>
  </si>
  <si>
    <r>
      <t xml:space="preserve">金融資産
</t>
    </r>
    <r>
      <rPr>
        <sz val="12"/>
        <color theme="1"/>
        <rFont val="游ゴシック"/>
        <family val="3"/>
        <charset val="128"/>
      </rPr>
      <t>１５.７兆円</t>
    </r>
    <phoneticPr fontId="1"/>
  </si>
  <si>
    <r>
      <rPr>
        <sz val="14"/>
        <color theme="1"/>
        <rFont val="游ゴシック"/>
        <family val="3"/>
        <charset val="128"/>
        <scheme val="minor"/>
      </rPr>
      <t>非金融資産</t>
    </r>
    <r>
      <rPr>
        <sz val="11"/>
        <color theme="1"/>
        <rFont val="游ゴシック"/>
        <family val="2"/>
        <charset val="128"/>
        <scheme val="minor"/>
      </rPr>
      <t xml:space="preserve">
</t>
    </r>
    <r>
      <rPr>
        <sz val="12"/>
        <color theme="1"/>
        <rFont val="游ゴシック"/>
        <family val="3"/>
        <charset val="128"/>
        <scheme val="minor"/>
      </rPr>
      <t>１３.３兆円</t>
    </r>
    <rPh sb="0" eb="1">
      <t>ヒ</t>
    </rPh>
    <rPh sb="1" eb="3">
      <t>キンユウ</t>
    </rPh>
    <rPh sb="3" eb="5">
      <t>シサン</t>
    </rPh>
    <rPh sb="10" eb="12">
      <t>チョウエン</t>
    </rPh>
    <phoneticPr fontId="1"/>
  </si>
  <si>
    <t>メルクマール・バランスシート（トヨタ自動車）</t>
    <rPh sb="18" eb="21">
      <t>ジドウシャ</t>
    </rPh>
    <phoneticPr fontId="1"/>
  </si>
  <si>
    <t>総資産</t>
    <rPh sb="0" eb="1">
      <t>ソウ</t>
    </rPh>
    <rPh sb="1" eb="3">
      <t>シサン</t>
    </rPh>
    <phoneticPr fontId="1"/>
  </si>
  <si>
    <t>総資本</t>
    <rPh sb="0" eb="1">
      <t>ソウ</t>
    </rPh>
    <rPh sb="1" eb="3">
      <t>シホン</t>
    </rPh>
    <phoneticPr fontId="1"/>
  </si>
  <si>
    <t>総資産　２９兆円</t>
    <rPh sb="0" eb="3">
      <t>ソウシサン</t>
    </rPh>
    <rPh sb="6" eb="8">
      <t>チョウエン</t>
    </rPh>
    <phoneticPr fontId="1"/>
  </si>
  <si>
    <r>
      <rPr>
        <sz val="14"/>
        <color theme="1"/>
        <rFont val="游ゴシック"/>
        <family val="3"/>
        <charset val="128"/>
      </rPr>
      <t>法人自己資本</t>
    </r>
    <r>
      <rPr>
        <sz val="12"/>
        <color theme="1"/>
        <rFont val="游ゴシック"/>
        <family val="3"/>
        <charset val="128"/>
      </rPr>
      <t xml:space="preserve">
２１.５兆円</t>
    </r>
    <rPh sb="0" eb="2">
      <t>ホウジン</t>
    </rPh>
    <phoneticPr fontId="1"/>
  </si>
  <si>
    <r>
      <t xml:space="preserve">金融負債
</t>
    </r>
    <r>
      <rPr>
        <sz val="12"/>
        <color theme="1"/>
        <rFont val="游ゴシック"/>
        <family val="3"/>
        <charset val="128"/>
      </rPr>
      <t>８３９兆円</t>
    </r>
    <rPh sb="2" eb="4">
      <t>フサイ</t>
    </rPh>
    <phoneticPr fontId="1"/>
  </si>
  <si>
    <r>
      <t xml:space="preserve">金融負債
</t>
    </r>
    <r>
      <rPr>
        <sz val="12"/>
        <color theme="1"/>
        <rFont val="游ゴシック"/>
        <family val="3"/>
        <charset val="128"/>
      </rPr>
      <t>７.５兆円</t>
    </r>
    <rPh sb="2" eb="4">
      <t>フサイ</t>
    </rPh>
    <phoneticPr fontId="1"/>
  </si>
  <si>
    <t>総資本　２９兆円</t>
    <rPh sb="0" eb="3">
      <t>ソウシホン</t>
    </rPh>
    <rPh sb="6" eb="8">
      <t>チョウエン</t>
    </rPh>
    <phoneticPr fontId="1"/>
  </si>
  <si>
    <r>
      <rPr>
        <sz val="14"/>
        <color theme="1"/>
        <rFont val="游ゴシック"/>
        <family val="3"/>
        <charset val="128"/>
      </rPr>
      <t>自己資本</t>
    </r>
    <r>
      <rPr>
        <sz val="12"/>
        <color theme="1"/>
        <rFont val="游ゴシック"/>
        <family val="3"/>
        <charset val="128"/>
      </rPr>
      <t xml:space="preserve">
６８２兆円</t>
    </r>
    <phoneticPr fontId="1"/>
  </si>
  <si>
    <t>メルクマール・バランスシート（トヨタ自動車）</t>
    <phoneticPr fontId="1"/>
  </si>
  <si>
    <r>
      <t>金融資産
ΣS(法人)=１５.７</t>
    </r>
    <r>
      <rPr>
        <sz val="12"/>
        <color theme="1"/>
        <rFont val="游ゴシック"/>
        <family val="3"/>
        <charset val="128"/>
      </rPr>
      <t>兆円</t>
    </r>
    <rPh sb="8" eb="10">
      <t>ホウジン</t>
    </rPh>
    <phoneticPr fontId="1"/>
  </si>
  <si>
    <r>
      <t>投資資産
ΣＩ(法人)=１３.３</t>
    </r>
    <r>
      <rPr>
        <sz val="12"/>
        <color theme="1"/>
        <rFont val="游ゴシック"/>
        <family val="3"/>
        <charset val="128"/>
      </rPr>
      <t>兆円</t>
    </r>
    <rPh sb="0" eb="2">
      <t>トウシ</t>
    </rPh>
    <rPh sb="8" eb="10">
      <t>ホウジン</t>
    </rPh>
    <phoneticPr fontId="1"/>
  </si>
  <si>
    <t>資本剰余金　　０.７兆円</t>
    <rPh sb="0" eb="2">
      <t>シホン</t>
    </rPh>
    <rPh sb="2" eb="5">
      <t>ジョウヨキン</t>
    </rPh>
    <rPh sb="10" eb="12">
      <t>チョウエン</t>
    </rPh>
    <phoneticPr fontId="1"/>
  </si>
  <si>
    <t>資本金　　　　０.６兆円</t>
    <rPh sb="0" eb="2">
      <t>シホン</t>
    </rPh>
    <rPh sb="2" eb="3">
      <t>キン</t>
    </rPh>
    <rPh sb="10" eb="12">
      <t>チョウエン</t>
    </rPh>
    <phoneticPr fontId="1"/>
  </si>
  <si>
    <t xml:space="preserve">借入　 　　 　 １.５兆円 </t>
    <rPh sb="0" eb="2">
      <t>カリイレ</t>
    </rPh>
    <phoneticPr fontId="1"/>
  </si>
  <si>
    <t>その他　　　　６.０兆円</t>
    <rPh sb="2" eb="3">
      <t>タ</t>
    </rPh>
    <rPh sb="10" eb="12">
      <t>チョウエン</t>
    </rPh>
    <phoneticPr fontId="1"/>
  </si>
  <si>
    <t>現預金　　 　４.０兆円</t>
    <rPh sb="0" eb="1">
      <t>ゲン</t>
    </rPh>
    <rPh sb="1" eb="3">
      <t>ヨキン</t>
    </rPh>
    <phoneticPr fontId="1"/>
  </si>
  <si>
    <t>証券投資　　 ５.４兆円</t>
    <rPh sb="0" eb="2">
      <t>ショウケン</t>
    </rPh>
    <rPh sb="2" eb="4">
      <t>トウシ</t>
    </rPh>
    <phoneticPr fontId="1"/>
  </si>
  <si>
    <t>非金融資産　
　　　　　 １３.３兆円</t>
    <rPh sb="0" eb="1">
      <t>ヒ</t>
    </rPh>
    <rPh sb="1" eb="3">
      <t>キンユウ</t>
    </rPh>
    <rPh sb="3" eb="5">
      <t>シサン</t>
    </rPh>
    <rPh sb="17" eb="19">
      <t>チョウエン</t>
    </rPh>
    <phoneticPr fontId="1"/>
  </si>
  <si>
    <t>その他 　　　６.３兆円</t>
    <phoneticPr fontId="1"/>
  </si>
  <si>
    <t>利益剰余等　２０.２兆円</t>
    <rPh sb="0" eb="2">
      <t>リエキ</t>
    </rPh>
    <rPh sb="2" eb="4">
      <t>ジョウヨ</t>
    </rPh>
    <rPh sb="4" eb="5">
      <t>ナド</t>
    </rPh>
    <rPh sb="10" eb="12">
      <t>チョウエン</t>
    </rPh>
    <phoneticPr fontId="1"/>
  </si>
  <si>
    <t>金融負債
７.５兆円</t>
    <rPh sb="2" eb="4">
      <t>フサイ</t>
    </rPh>
    <phoneticPr fontId="1"/>
  </si>
  <si>
    <t>法人自己資本
２１.５兆円</t>
    <rPh sb="0" eb="2">
      <t>ホウジン</t>
    </rPh>
    <rPh sb="11" eb="13">
      <t>チョウエン</t>
    </rPh>
    <phoneticPr fontId="1"/>
  </si>
  <si>
    <t>２０２２年</t>
    <rPh sb="4" eb="5">
      <t>ネン</t>
    </rPh>
    <phoneticPr fontId="1"/>
  </si>
  <si>
    <t>２０２３年</t>
    <rPh sb="4" eb="5">
      <t>ネン</t>
    </rPh>
    <phoneticPr fontId="1"/>
  </si>
  <si>
    <t>２０２４年</t>
    <rPh sb="4" eb="5">
      <t>ネン</t>
    </rPh>
    <phoneticPr fontId="1"/>
  </si>
  <si>
    <t>アジア</t>
    <phoneticPr fontId="34"/>
  </si>
  <si>
    <t>中華人民共和国</t>
    <rPh sb="0" eb="7">
      <t>チュウカジンミンキョウワコク</t>
    </rPh>
    <phoneticPr fontId="17"/>
  </si>
  <si>
    <t>香港</t>
  </si>
  <si>
    <t>大韓民国</t>
    <rPh sb="0" eb="4">
      <t>ダイカンミンコク</t>
    </rPh>
    <phoneticPr fontId="17"/>
  </si>
  <si>
    <t>シンガポール</t>
  </si>
  <si>
    <t>タイ</t>
  </si>
  <si>
    <t>インドネシア</t>
  </si>
  <si>
    <t>マレーシア</t>
  </si>
  <si>
    <t>フィリピン</t>
  </si>
  <si>
    <t>ベトナム</t>
    <phoneticPr fontId="17"/>
  </si>
  <si>
    <t>インド</t>
  </si>
  <si>
    <t>北米</t>
    <rPh sb="0" eb="2">
      <t>ホクベイ</t>
    </rPh>
    <phoneticPr fontId="34"/>
  </si>
  <si>
    <t>アメリカ合衆国</t>
    <rPh sb="0" eb="7">
      <t>ガッシュウコク</t>
    </rPh>
    <phoneticPr fontId="35"/>
  </si>
  <si>
    <t>カナダ</t>
  </si>
  <si>
    <t>中南米</t>
    <rPh sb="0" eb="3">
      <t>チュウナンベイ</t>
    </rPh>
    <phoneticPr fontId="34"/>
  </si>
  <si>
    <t>メキシコ</t>
  </si>
  <si>
    <t>ブラジル</t>
  </si>
  <si>
    <t>ケイマン諸島</t>
    <rPh sb="0" eb="6">
      <t>ショトウ</t>
    </rPh>
    <phoneticPr fontId="35"/>
  </si>
  <si>
    <t>大洋州</t>
    <rPh sb="0" eb="3">
      <t>タイヨウシュウ</t>
    </rPh>
    <phoneticPr fontId="34"/>
  </si>
  <si>
    <t>オーストラリア</t>
  </si>
  <si>
    <t>ニュージーランド</t>
    <phoneticPr fontId="35"/>
  </si>
  <si>
    <t>欧州</t>
    <rPh sb="0" eb="2">
      <t>オウシュウ</t>
    </rPh>
    <phoneticPr fontId="34"/>
  </si>
  <si>
    <t>ドイツ</t>
  </si>
  <si>
    <t>英国</t>
    <rPh sb="0" eb="2">
      <t>エイコク</t>
    </rPh>
    <phoneticPr fontId="35"/>
  </si>
  <si>
    <t>フランス</t>
  </si>
  <si>
    <t>オランダ</t>
  </si>
  <si>
    <t>イタリア</t>
  </si>
  <si>
    <t>ベルギー</t>
  </si>
  <si>
    <t>ルクセンブルク</t>
  </si>
  <si>
    <t>スイス</t>
  </si>
  <si>
    <t>スウェーデン</t>
  </si>
  <si>
    <t>スペイン</t>
  </si>
  <si>
    <t>ロシア</t>
  </si>
  <si>
    <t>中東</t>
    <rPh sb="0" eb="2">
      <t>チュウトウ</t>
    </rPh>
    <phoneticPr fontId="34"/>
  </si>
  <si>
    <t>サウジアラビア</t>
  </si>
  <si>
    <t>アラブ首長国連邦</t>
  </si>
  <si>
    <t>アフリカ</t>
  </si>
  <si>
    <t>南アフリカ共和国</t>
  </si>
  <si>
    <t>ＯＥＣＤ諸国</t>
  </si>
  <si>
    <t>ASEAN</t>
  </si>
  <si>
    <t>EU</t>
  </si>
  <si>
    <t>東欧・ロシア等</t>
    <rPh sb="0" eb="2">
      <t>トウオウ</t>
    </rPh>
    <phoneticPr fontId="34"/>
  </si>
  <si>
    <t>全世界</t>
    <rPh sb="0" eb="3">
      <t>ゼンセカイ</t>
    </rPh>
    <phoneticPr fontId="17"/>
  </si>
  <si>
    <t>台湾</t>
    <phoneticPr fontId="17"/>
  </si>
  <si>
    <t>(参考)</t>
    <rPh sb="1" eb="3">
      <t>サンコウ</t>
    </rPh>
    <phoneticPr fontId="34"/>
  </si>
  <si>
    <t>シンガポール</t>
    <phoneticPr fontId="1"/>
  </si>
  <si>
    <t>タイ</t>
    <phoneticPr fontId="1"/>
  </si>
  <si>
    <t>投資収益率</t>
    <rPh sb="0" eb="2">
      <t>トウシ</t>
    </rPh>
    <rPh sb="2" eb="4">
      <t>シュウエキ</t>
    </rPh>
    <rPh sb="4" eb="5">
      <t>リツ</t>
    </rPh>
    <phoneticPr fontId="1"/>
  </si>
  <si>
    <t>平均ＲＯＩ</t>
    <rPh sb="0" eb="2">
      <t>ヘイキン</t>
    </rPh>
    <phoneticPr fontId="1"/>
  </si>
  <si>
    <t>NA</t>
    <phoneticPr fontId="1"/>
  </si>
  <si>
    <t>NA</t>
    <phoneticPr fontId="1"/>
  </si>
  <si>
    <t>〔資料〕「国際収支状況」（財務省、日本銀行）、「外国為替相場」、「内外直接投資」（日本銀行）から算出</t>
    <rPh sb="17" eb="19">
      <t>ニホン</t>
    </rPh>
    <rPh sb="19" eb="21">
      <t>ギンコウ</t>
    </rPh>
    <rPh sb="33" eb="35">
      <t>ナイガイ</t>
    </rPh>
    <rPh sb="35" eb="37">
      <t>チョクセツ</t>
    </rPh>
    <rPh sb="37" eb="39">
      <t>トウシ</t>
    </rPh>
    <rPh sb="48" eb="50">
      <t>サンシュツ</t>
    </rPh>
    <phoneticPr fontId="17"/>
  </si>
  <si>
    <t>地域別</t>
    <rPh sb="0" eb="2">
      <t>チイキ</t>
    </rPh>
    <rPh sb="2" eb="3">
      <t>ベツ</t>
    </rPh>
    <phoneticPr fontId="1"/>
  </si>
  <si>
    <r>
      <t>中国</t>
    </r>
    <r>
      <rPr>
        <sz val="11"/>
        <color theme="1"/>
        <rFont val="游ゴシック"/>
        <family val="3"/>
        <charset val="128"/>
      </rPr>
      <t>（香港含む）</t>
    </r>
    <rPh sb="0" eb="2">
      <t>チュウゴク</t>
    </rPh>
    <rPh sb="3" eb="5">
      <t>ホンコン</t>
    </rPh>
    <rPh sb="5" eb="6">
      <t>フク</t>
    </rPh>
    <phoneticPr fontId="1"/>
  </si>
  <si>
    <r>
      <t>　　　　　日本の対外直接投資 　(累計)　   　　</t>
    </r>
    <r>
      <rPr>
        <sz val="12"/>
        <color rgb="FF333300"/>
        <rFont val="游ゴシック"/>
        <family val="3"/>
        <charset val="128"/>
      </rPr>
      <t>（単位：兆円）</t>
    </r>
  </si>
  <si>
    <r>
      <t>　　　　　日本の対外直接投資収益 　　　　</t>
    </r>
    <r>
      <rPr>
        <sz val="14"/>
        <color indexed="59"/>
        <rFont val="游ゴシック"/>
        <family val="3"/>
        <charset val="128"/>
      </rPr>
      <t>　</t>
    </r>
    <r>
      <rPr>
        <sz val="12"/>
        <color indexed="59"/>
        <rFont val="游ゴシック"/>
        <family val="3"/>
        <charset val="128"/>
      </rPr>
      <t>　（単位：兆円）</t>
    </r>
    <rPh sb="5" eb="7">
      <t>ニホン</t>
    </rPh>
    <rPh sb="8" eb="10">
      <t>タイガイ</t>
    </rPh>
    <rPh sb="10" eb="12">
      <t>チョクセツ</t>
    </rPh>
    <rPh sb="12" eb="14">
      <t>トウシ</t>
    </rPh>
    <rPh sb="14" eb="16">
      <t>シュウエキ</t>
    </rPh>
    <rPh sb="24" eb="26">
      <t>タンイ</t>
    </rPh>
    <rPh sb="27" eb="29">
      <t>チョウエン</t>
    </rPh>
    <phoneticPr fontId="17"/>
  </si>
  <si>
    <r>
      <t>他人資本
１０００</t>
    </r>
    <r>
      <rPr>
        <sz val="12"/>
        <color theme="1"/>
        <rFont val="游ゴシック"/>
        <family val="3"/>
        <charset val="128"/>
      </rPr>
      <t>兆円</t>
    </r>
    <rPh sb="0" eb="2">
      <t>タニン</t>
    </rPh>
    <phoneticPr fontId="1"/>
  </si>
  <si>
    <r>
      <t>他人資本
１０００</t>
    </r>
    <r>
      <rPr>
        <sz val="12"/>
        <color theme="1"/>
        <rFont val="游ゴシック"/>
        <family val="3"/>
        <charset val="128"/>
      </rPr>
      <t>兆円</t>
    </r>
    <rPh sb="0" eb="2">
      <t>タニン</t>
    </rPh>
    <rPh sb="2" eb="4">
      <t>シホン</t>
    </rPh>
    <phoneticPr fontId="1"/>
  </si>
  <si>
    <r>
      <t xml:space="preserve">他人資本
</t>
    </r>
    <r>
      <rPr>
        <sz val="12"/>
        <color theme="1"/>
        <rFont val="游ゴシック"/>
        <family val="3"/>
        <charset val="128"/>
      </rPr>
      <t>１０００兆円</t>
    </r>
    <rPh sb="0" eb="2">
      <t>タニン</t>
    </rPh>
    <rPh sb="2" eb="4">
      <t>シホン</t>
    </rPh>
    <phoneticPr fontId="1"/>
  </si>
  <si>
    <t>（注）投資収益率ＲＯＩとは、地域毎の２０２２年から２０２４年までの３年間における平均の年間の対外直接投資収益額を１９９４年から２０２１年までの直接投資総額で割ったもの。　過去３０年近くの投資累計が功を奏して毎年の投資収益につながるという考え方で計算する。</t>
    <rPh sb="1" eb="2">
      <t>チュウ</t>
    </rPh>
    <rPh sb="3" eb="5">
      <t>トウシ</t>
    </rPh>
    <rPh sb="5" eb="7">
      <t>シュウエキ</t>
    </rPh>
    <rPh sb="7" eb="8">
      <t>リツ</t>
    </rPh>
    <rPh sb="14" eb="16">
      <t>チイキ</t>
    </rPh>
    <rPh sb="16" eb="17">
      <t>ゴト</t>
    </rPh>
    <rPh sb="22" eb="23">
      <t>ネン</t>
    </rPh>
    <rPh sb="29" eb="30">
      <t>ネン</t>
    </rPh>
    <rPh sb="34" eb="36">
      <t>ネンカン</t>
    </rPh>
    <rPh sb="40" eb="42">
      <t>ヘイキン</t>
    </rPh>
    <rPh sb="43" eb="45">
      <t>ネンカン</t>
    </rPh>
    <rPh sb="46" eb="48">
      <t>タイガイ</t>
    </rPh>
    <rPh sb="48" eb="50">
      <t>チョクセツ</t>
    </rPh>
    <rPh sb="50" eb="52">
      <t>トウシ</t>
    </rPh>
    <rPh sb="52" eb="54">
      <t>シュウエキ</t>
    </rPh>
    <rPh sb="54" eb="55">
      <t>ガク</t>
    </rPh>
    <rPh sb="60" eb="61">
      <t>ネン</t>
    </rPh>
    <rPh sb="67" eb="68">
      <t>ネン</t>
    </rPh>
    <rPh sb="71" eb="73">
      <t>チョクセツ</t>
    </rPh>
    <rPh sb="73" eb="75">
      <t>トウシ</t>
    </rPh>
    <rPh sb="75" eb="77">
      <t>ソウガク</t>
    </rPh>
    <rPh sb="78" eb="79">
      <t>ワ</t>
    </rPh>
    <rPh sb="85" eb="87">
      <t>カコ</t>
    </rPh>
    <rPh sb="89" eb="91">
      <t>ネンチカ</t>
    </rPh>
    <rPh sb="93" eb="97">
      <t>トウシルイケイ</t>
    </rPh>
    <rPh sb="98" eb="99">
      <t>コウ</t>
    </rPh>
    <rPh sb="100" eb="101">
      <t>ソウ</t>
    </rPh>
    <rPh sb="103" eb="105">
      <t>マイトシ</t>
    </rPh>
    <rPh sb="106" eb="110">
      <t>トウシシュウエキ</t>
    </rPh>
    <rPh sb="118" eb="119">
      <t>カンガ</t>
    </rPh>
    <rPh sb="120" eb="121">
      <t>カタ</t>
    </rPh>
    <rPh sb="122" eb="124">
      <t>ケイサン</t>
    </rPh>
    <phoneticPr fontId="1"/>
  </si>
  <si>
    <t>３年間
合計</t>
    <rPh sb="1" eb="3">
      <t>ネンカン</t>
    </rPh>
    <rPh sb="4" eb="6">
      <t>ゴウケイ</t>
    </rPh>
    <phoneticPr fontId="1"/>
  </si>
  <si>
    <r>
      <t>対外直接投資収益（地域別）</t>
    </r>
    <r>
      <rPr>
        <sz val="9"/>
        <rFont val="游ゴシック"/>
        <family val="3"/>
        <charset val="128"/>
      </rPr>
      <t>（単位：億円）</t>
    </r>
    <rPh sb="0" eb="2">
      <t>タイガイ</t>
    </rPh>
    <rPh sb="2" eb="4">
      <t>チョクセツ</t>
    </rPh>
    <rPh sb="4" eb="6">
      <t>トウシ</t>
    </rPh>
    <rPh sb="6" eb="8">
      <t>シュウエキ</t>
    </rPh>
    <rPh sb="9" eb="12">
      <t>チイキベツ</t>
    </rPh>
    <phoneticPr fontId="17"/>
  </si>
  <si>
    <t>貿易収支</t>
    <rPh sb="0" eb="2">
      <t>ボウエキ</t>
    </rPh>
    <rPh sb="2" eb="4">
      <t>シュウシ</t>
    </rPh>
    <phoneticPr fontId="1"/>
  </si>
  <si>
    <t>直接投資収益の合計</t>
    <rPh sb="0" eb="2">
      <t>チョクセツ</t>
    </rPh>
    <rPh sb="2" eb="4">
      <t>トウシ</t>
    </rPh>
    <rPh sb="4" eb="6">
      <t>シュウエキ</t>
    </rPh>
    <rPh sb="7" eb="8">
      <t>ア</t>
    </rPh>
    <rPh sb="8" eb="9">
      <t>ケイ</t>
    </rPh>
    <phoneticPr fontId="1"/>
  </si>
  <si>
    <t>直接投資収益</t>
    <rPh sb="0" eb="2">
      <t>チョクセツ</t>
    </rPh>
    <rPh sb="2" eb="4">
      <t>トウシ</t>
    </rPh>
    <rPh sb="4" eb="6">
      <t>シュウエキ</t>
    </rPh>
    <phoneticPr fontId="1"/>
  </si>
  <si>
    <t>経常収支</t>
    <rPh sb="0" eb="2">
      <t>ケイジョウ</t>
    </rPh>
    <rPh sb="2" eb="4">
      <t>シュウシ</t>
    </rPh>
    <phoneticPr fontId="1"/>
  </si>
  <si>
    <t>輸出</t>
    <rPh sb="0" eb="2">
      <t>ユシュツ</t>
    </rPh>
    <phoneticPr fontId="1"/>
  </si>
  <si>
    <t>輸入</t>
    <rPh sb="0" eb="2">
      <t>ユニュウ</t>
    </rPh>
    <phoneticPr fontId="1"/>
  </si>
  <si>
    <t>サービス収支</t>
    <rPh sb="4" eb="6">
      <t>シュウシ</t>
    </rPh>
    <phoneticPr fontId="1"/>
  </si>
  <si>
    <t>二次所得収支</t>
    <rPh sb="0" eb="2">
      <t>ニジ</t>
    </rPh>
    <rPh sb="2" eb="4">
      <t>ショトク</t>
    </rPh>
    <rPh sb="4" eb="6">
      <t>シュウシ</t>
    </rPh>
    <phoneticPr fontId="1"/>
  </si>
  <si>
    <t>その他一次収支</t>
    <rPh sb="2" eb="3">
      <t>タ</t>
    </rPh>
    <rPh sb="3" eb="5">
      <t>イチジ</t>
    </rPh>
    <rPh sb="5" eb="7">
      <t>シュウシ</t>
    </rPh>
    <phoneticPr fontId="1"/>
  </si>
  <si>
    <t>所得収支（一次･二次）</t>
    <rPh sb="0" eb="2">
      <t>ショトク</t>
    </rPh>
    <rPh sb="2" eb="4">
      <t>シュウシ</t>
    </rPh>
    <rPh sb="5" eb="7">
      <t>イチジ</t>
    </rPh>
    <rPh sb="8" eb="10">
      <t>ニジ</t>
    </rPh>
    <phoneticPr fontId="1"/>
  </si>
  <si>
    <t>金融収支</t>
    <rPh sb="0" eb="2">
      <t>キンユウ</t>
    </rPh>
    <rPh sb="2" eb="4">
      <t>シュウシ</t>
    </rPh>
    <phoneticPr fontId="1"/>
  </si>
  <si>
    <t>〔資料〕「国際収支の推移」（財務省国際局為替市場課）から算出</t>
    <rPh sb="10" eb="12">
      <t>スイイ</t>
    </rPh>
    <rPh sb="17" eb="19">
      <t>コクサイ</t>
    </rPh>
    <rPh sb="19" eb="20">
      <t>キョク</t>
    </rPh>
    <rPh sb="20" eb="22">
      <t>カワセ</t>
    </rPh>
    <rPh sb="22" eb="24">
      <t>シジョウ</t>
    </rPh>
    <rPh sb="24" eb="25">
      <t>カ</t>
    </rPh>
    <rPh sb="28" eb="30">
      <t>サンシュツ</t>
    </rPh>
    <phoneticPr fontId="17"/>
  </si>
  <si>
    <t>（注１）貿易収支は財貨（モノ）の輸出入の収支差額、サービス収支は輸送（国際貨物、旅客運賃）、旅行（インバウンド海外旅行者、アウトバウンド日本人旅行者）、金融（外国株売買等に係る手数料等）、知的財産権等使用料の収支差額を意味する。
（注２）第一次所得収支は対外金融債権・債務の利子・配当金等の収支であり、具体的には「直接投資収益」は日本の親会社と海外の子会社との間の配当金・利子等の収支、「証券投資収益」は国内外法人間の株式配当金及び債券利子の収支などが該当する。二次所得収支とは官民の無償資金協力など対価を伴わない海外への援助などの収支であり、先進国はマイナス、後進国はプラスの勘定が一般的である。
（注３）金融収支とは、直接投資、証券投資、金融派生商品、その他投資及び外貨準備のお金/資金の流れの収支であり、金融資産の居住者と非居住者間の債権・債務の移動を伴う取引の収支状況を示すので、経常収支と連動する傾向がある。</t>
    <rPh sb="301" eb="302">
      <t>チュウ</t>
    </rPh>
    <rPh sb="304" eb="306">
      <t>キンユウ</t>
    </rPh>
    <rPh sb="306" eb="308">
      <t>シュウシ</t>
    </rPh>
    <rPh sb="341" eb="342">
      <t>カネ</t>
    </rPh>
    <rPh sb="343" eb="345">
      <t>シキン</t>
    </rPh>
    <rPh sb="346" eb="347">
      <t>ナガ</t>
    </rPh>
    <rPh sb="349" eb="351">
      <t>シュウシ</t>
    </rPh>
    <rPh sb="394" eb="396">
      <t>ケイジョウ</t>
    </rPh>
    <rPh sb="396" eb="398">
      <t>シュウシ</t>
    </rPh>
    <rPh sb="399" eb="401">
      <t>レンドウ</t>
    </rPh>
    <rPh sb="403" eb="405">
      <t>ケイコウ</t>
    </rPh>
    <phoneticPr fontId="1"/>
  </si>
  <si>
    <r>
      <t xml:space="preserve">直近３年間の日本の貿易収支・経常収支       </t>
    </r>
    <r>
      <rPr>
        <sz val="12"/>
        <color indexed="59"/>
        <rFont val="游ゴシック"/>
        <family val="3"/>
        <charset val="128"/>
      </rPr>
      <t>（単位：兆円）</t>
    </r>
    <rPh sb="0" eb="2">
      <t>チョッキン</t>
    </rPh>
    <rPh sb="3" eb="5">
      <t>ネンカン</t>
    </rPh>
    <rPh sb="6" eb="8">
      <t>ニホン</t>
    </rPh>
    <rPh sb="9" eb="11">
      <t>ボウエキ</t>
    </rPh>
    <rPh sb="11" eb="13">
      <t>シュウシ</t>
    </rPh>
    <rPh sb="14" eb="16">
      <t>ケイジョウ</t>
    </rPh>
    <rPh sb="16" eb="18">
      <t>シュウシ</t>
    </rPh>
    <rPh sb="26" eb="28">
      <t>タンイ</t>
    </rPh>
    <rPh sb="29" eb="31">
      <t>チョウエン</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</si>
</sst>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Red]\-#,##0\ "/>
    <numFmt numFmtId="177" formatCode="0.0"/>
    <numFmt numFmtId="178" formatCode="0.0_ "/>
    <numFmt numFmtId="179" formatCode="0.0;&quot;▲ &quot;0.0"/>
  </numFmts>
  <fonts count="46">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4"/>
      <color theme="1"/>
      <name val="游ゴシック"/>
      <family val="3"/>
      <charset val="128"/>
    </font>
    <font>
      <sz val="12"/>
      <color theme="1"/>
      <name val="游ゴシック"/>
      <family val="3"/>
      <charset val="128"/>
    </font>
    <font>
      <sz val="9"/>
      <color theme="1"/>
      <name val="游ゴシック"/>
      <family val="3"/>
      <charset val="128"/>
    </font>
    <font>
      <sz val="12"/>
      <color theme="1"/>
      <name val="游ゴシック"/>
      <family val="2"/>
      <charset val="128"/>
      <scheme val="minor"/>
    </font>
    <font>
      <sz val="14"/>
      <color theme="1"/>
      <name val="游ゴシック"/>
      <family val="2"/>
      <charset val="128"/>
      <scheme val="minor"/>
    </font>
    <font>
      <sz val="10"/>
      <color theme="1"/>
      <name val="游ゴシック"/>
      <family val="3"/>
      <charset val="128"/>
    </font>
    <font>
      <sz val="9"/>
      <color theme="1"/>
      <name val="游ゴシック"/>
      <family val="3"/>
      <charset val="128"/>
      <scheme val="minor"/>
    </font>
    <font>
      <b/>
      <sz val="14"/>
      <color theme="1"/>
      <name val="游ゴシック"/>
      <family val="3"/>
      <charset val="128"/>
    </font>
    <font>
      <b/>
      <sz val="20"/>
      <color theme="1"/>
      <name val="游ゴシック"/>
      <family val="3"/>
      <charset val="128"/>
    </font>
    <font>
      <b/>
      <sz val="20"/>
      <color theme="1"/>
      <name val="游ゴシック"/>
      <family val="3"/>
      <charset val="128"/>
      <scheme val="minor"/>
    </font>
    <font>
      <b/>
      <sz val="16"/>
      <color theme="1"/>
      <name val="游ゴシック"/>
      <family val="3"/>
      <charset val="128"/>
    </font>
    <font>
      <b/>
      <sz val="12"/>
      <color theme="1"/>
      <name val="游ゴシック"/>
      <family val="3"/>
      <charset val="128"/>
    </font>
    <font>
      <b/>
      <sz val="14"/>
      <color theme="1"/>
      <name val="游ゴシック"/>
      <family val="3"/>
      <charset val="128"/>
      <scheme val="minor"/>
    </font>
    <font>
      <sz val="11"/>
      <color theme="1"/>
      <name val="游ゴシック"/>
      <family val="2"/>
      <charset val="128"/>
      <scheme val="minor"/>
    </font>
    <font>
      <sz val="6"/>
      <name val="ＭＳ Ｐゴシック"/>
      <family val="3"/>
      <charset val="128"/>
    </font>
    <font>
      <sz val="12"/>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b/>
      <sz val="18"/>
      <color theme="1"/>
      <name val="游ゴシック"/>
      <family val="3"/>
      <charset val="128"/>
    </font>
    <font>
      <b/>
      <sz val="18"/>
      <color theme="1"/>
      <name val="游ゴシック"/>
      <family val="3"/>
      <charset val="128"/>
      <scheme val="minor"/>
    </font>
    <font>
      <b/>
      <sz val="9"/>
      <color theme="1"/>
      <name val="游ゴシック"/>
      <family val="3"/>
      <charset val="128"/>
    </font>
    <font>
      <b/>
      <sz val="10"/>
      <color theme="1"/>
      <name val="游ゴシック"/>
      <family val="3"/>
      <charset val="128"/>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font>
    <font>
      <b/>
      <sz val="11"/>
      <color theme="1"/>
      <name val="游ゴシック"/>
      <family val="3"/>
      <charset val="128"/>
      <scheme val="minor"/>
    </font>
    <font>
      <b/>
      <sz val="14"/>
      <name val="游ゴシック"/>
      <family val="3"/>
      <charset val="128"/>
      <scheme val="minor"/>
    </font>
    <font>
      <b/>
      <sz val="14"/>
      <name val="游ゴシック"/>
      <family val="3"/>
      <charset val="128"/>
    </font>
    <font>
      <sz val="16"/>
      <color theme="1"/>
      <name val="游ゴシック"/>
      <family val="2"/>
      <charset val="128"/>
      <scheme val="minor"/>
    </font>
    <font>
      <sz val="11"/>
      <name val="ＭＳ Ｐゴシック"/>
      <family val="3"/>
      <charset val="128"/>
    </font>
    <font>
      <sz val="12"/>
      <name val="ＭＳ Ｐ明朝"/>
      <family val="1"/>
      <charset val="128"/>
    </font>
    <font>
      <sz val="7"/>
      <name val="Arial Narrow"/>
      <family val="2"/>
    </font>
    <font>
      <sz val="9"/>
      <name val="游ゴシック"/>
      <family val="3"/>
      <charset val="128"/>
    </font>
    <font>
      <sz val="7"/>
      <name val="游ゴシック"/>
      <family val="3"/>
      <charset val="128"/>
    </font>
    <font>
      <sz val="12"/>
      <name val="游ゴシック"/>
      <family val="3"/>
      <charset val="128"/>
    </font>
    <font>
      <sz val="14"/>
      <name val="游ゴシック"/>
      <family val="3"/>
      <charset val="128"/>
    </font>
    <font>
      <sz val="16"/>
      <color indexed="59"/>
      <name val="游ゴシック"/>
      <family val="3"/>
      <charset val="128"/>
    </font>
    <font>
      <sz val="16"/>
      <color theme="1"/>
      <name val="游ゴシック"/>
      <family val="3"/>
      <charset val="128"/>
    </font>
    <font>
      <sz val="13"/>
      <color theme="1"/>
      <name val="游ゴシック"/>
      <family val="3"/>
      <charset val="128"/>
    </font>
    <font>
      <sz val="14"/>
      <color indexed="59"/>
      <name val="游ゴシック"/>
      <family val="3"/>
      <charset val="128"/>
    </font>
    <font>
      <sz val="12"/>
      <color indexed="59"/>
      <name val="游ゴシック"/>
      <family val="3"/>
      <charset val="128"/>
    </font>
    <font>
      <sz val="12"/>
      <color rgb="FF333300"/>
      <name val="游ゴシック"/>
      <family val="3"/>
      <charset val="128"/>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CC"/>
        <bgColor indexed="64"/>
      </patternFill>
    </fill>
    <fill>
      <patternFill patternType="solid">
        <fgColor rgb="FFE1FFE1"/>
        <bgColor indexed="64"/>
      </patternFill>
    </fill>
    <fill>
      <patternFill patternType="solid">
        <fgColor theme="7" tint="0.79998168889431442"/>
        <bgColor indexed="64"/>
      </patternFill>
    </fill>
    <fill>
      <patternFill patternType="solid">
        <fgColor rgb="FFFFE5FF"/>
        <bgColor indexed="64"/>
      </patternFill>
    </fill>
    <fill>
      <patternFill patternType="solid">
        <fgColor rgb="FFFFE7E7"/>
        <bgColor indexed="64"/>
      </patternFill>
    </fill>
    <fill>
      <patternFill patternType="solid">
        <fgColor rgb="FFFFFF00"/>
        <bgColor indexed="64"/>
      </patternFill>
    </fill>
    <fill>
      <patternFill patternType="solid">
        <fgColor rgb="FFCCFFFF"/>
        <bgColor indexed="64"/>
      </patternFill>
    </fill>
    <fill>
      <patternFill patternType="solid">
        <fgColor rgb="FFCCFFCC"/>
        <bgColor indexed="64"/>
      </patternFill>
    </fill>
    <fill>
      <patternFill patternType="solid">
        <fgColor theme="7" tint="0.59999389629810485"/>
        <bgColor indexed="64"/>
      </patternFill>
    </fill>
    <fill>
      <patternFill patternType="solid">
        <fgColor rgb="FFFFEFFF"/>
        <bgColor indexed="64"/>
      </patternFill>
    </fill>
    <fill>
      <patternFill patternType="solid">
        <fgColor rgb="FF66FFFF"/>
        <bgColor indexed="64"/>
      </patternFill>
    </fill>
    <fill>
      <patternFill patternType="solid">
        <fgColor rgb="FFFFFFFF"/>
        <bgColor indexed="64"/>
      </patternFill>
    </fill>
    <fill>
      <patternFill patternType="solid">
        <fgColor rgb="FFFFEBFF"/>
        <bgColor indexed="64"/>
      </patternFill>
    </fill>
    <fill>
      <patternFill patternType="solid">
        <fgColor theme="2"/>
        <bgColor indexed="64"/>
      </patternFill>
    </fill>
  </fills>
  <borders count="7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hair">
        <color indexed="64"/>
      </left>
      <right/>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s>
  <cellStyleXfs count="6">
    <xf numFmtId="0" fontId="0"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33" fillId="0" borderId="0">
      <alignment vertical="center"/>
    </xf>
    <xf numFmtId="38" fontId="33" fillId="0" borderId="0" applyFont="0" applyFill="0" applyBorder="0" applyAlignment="0" applyProtection="0">
      <alignment vertical="center"/>
    </xf>
    <xf numFmtId="0" fontId="33" fillId="0" borderId="0">
      <alignment vertical="center"/>
    </xf>
  </cellStyleXfs>
  <cellXfs count="56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2" borderId="7" xfId="0" applyFont="1" applyFill="1" applyBorder="1" applyAlignment="1">
      <alignment horizontal="left" vertical="center" wrapText="1" justifyLastLine="1"/>
    </xf>
    <xf numFmtId="0" fontId="4" fillId="2" borderId="8" xfId="0" applyFont="1" applyFill="1" applyBorder="1" applyAlignment="1">
      <alignment horizontal="left" vertical="center" wrapText="1" justifyLastLine="1"/>
    </xf>
    <xf numFmtId="0" fontId="4" fillId="2" borderId="7" xfId="0" applyFont="1" applyFill="1" applyBorder="1" applyAlignment="1">
      <alignment horizontal="left"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wrapText="1" justifyLastLine="1"/>
    </xf>
    <xf numFmtId="0" fontId="4" fillId="2" borderId="24" xfId="0" applyFont="1" applyFill="1" applyBorder="1" applyAlignment="1">
      <alignment horizontal="left" vertical="center" wrapText="1" justifyLastLine="1"/>
    </xf>
    <xf numFmtId="0" fontId="4" fillId="2" borderId="9" xfId="0" applyFont="1" applyFill="1" applyBorder="1" applyAlignment="1">
      <alignment horizontal="left" vertical="center" wrapText="1" justifyLastLine="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3" fillId="3" borderId="14" xfId="0" applyFont="1" applyFill="1" applyBorder="1" applyAlignment="1">
      <alignment horizontal="center" vertical="center"/>
    </xf>
    <xf numFmtId="0" fontId="4" fillId="2" borderId="36" xfId="0" applyFont="1" applyFill="1" applyBorder="1" applyAlignment="1">
      <alignment horizontal="left" vertical="center" wrapText="1" justifyLastLine="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1" fillId="2" borderId="0" xfId="0" applyFont="1" applyFill="1" applyAlignment="1">
      <alignment horizontal="center" vertical="center" wrapText="1"/>
    </xf>
    <xf numFmtId="0" fontId="12" fillId="0" borderId="0" xfId="0" applyFont="1" applyAlignment="1">
      <alignment horizontal="center" vertical="center" wrapText="1"/>
    </xf>
    <xf numFmtId="0" fontId="13" fillId="2" borderId="0" xfId="0" applyFont="1" applyFill="1" applyAlignment="1">
      <alignment horizontal="center" vertical="center" wrapText="1"/>
    </xf>
    <xf numFmtId="0" fontId="0" fillId="2" borderId="0" xfId="0" applyFill="1">
      <alignment vertical="center"/>
    </xf>
    <xf numFmtId="0" fontId="0" fillId="0" borderId="0" xfId="0" applyAlignment="1"/>
    <xf numFmtId="0" fontId="2" fillId="2" borderId="0" xfId="0" applyFont="1" applyFill="1">
      <alignment vertical="center"/>
    </xf>
    <xf numFmtId="0" fontId="2" fillId="2" borderId="0" xfId="0" applyFont="1" applyFill="1" applyAlignment="1">
      <alignment horizontal="left" vertical="center"/>
    </xf>
    <xf numFmtId="0" fontId="18" fillId="0" borderId="0" xfId="0" applyFont="1">
      <alignment vertical="center"/>
    </xf>
    <xf numFmtId="0" fontId="15" fillId="11" borderId="14"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8" fillId="2" borderId="0" xfId="0" applyFont="1" applyFill="1">
      <alignment vertical="center"/>
    </xf>
    <xf numFmtId="0" fontId="14" fillId="2" borderId="0" xfId="0" applyFont="1" applyFill="1" applyAlignment="1">
      <alignment horizontal="center" vertical="center" wrapText="1"/>
    </xf>
    <xf numFmtId="0" fontId="14" fillId="5" borderId="14" xfId="0" applyFont="1" applyFill="1" applyBorder="1" applyAlignment="1">
      <alignment horizontal="center" vertical="center" wrapText="1"/>
    </xf>
    <xf numFmtId="0" fontId="4" fillId="2" borderId="28" xfId="0" applyFont="1" applyFill="1" applyBorder="1" applyAlignment="1">
      <alignment horizontal="left" vertical="center" wrapText="1"/>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3" fillId="2" borderId="14" xfId="0" applyFont="1" applyFill="1" applyBorder="1" applyAlignment="1">
      <alignment horizontal="center" vertical="center"/>
    </xf>
    <xf numFmtId="0" fontId="4" fillId="2" borderId="51" xfId="0" applyFont="1" applyFill="1" applyBorder="1" applyAlignment="1">
      <alignment horizontal="left" vertical="center" wrapText="1"/>
    </xf>
    <xf numFmtId="0" fontId="4" fillId="2" borderId="41" xfId="0" applyFont="1" applyFill="1" applyBorder="1" applyAlignment="1">
      <alignment horizontal="left" vertical="center"/>
    </xf>
    <xf numFmtId="0" fontId="4" fillId="2" borderId="52"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0" borderId="17" xfId="0" applyFont="1" applyBorder="1" applyAlignment="1">
      <alignment horizontal="left" vertical="center" wrapText="1"/>
    </xf>
    <xf numFmtId="0" fontId="4" fillId="2" borderId="19" xfId="0" applyFont="1" applyFill="1" applyBorder="1" applyAlignment="1">
      <alignment horizontal="left" vertical="center" wrapText="1"/>
    </xf>
    <xf numFmtId="0" fontId="4" fillId="2" borderId="3" xfId="0" applyFont="1" applyFill="1" applyBorder="1" applyAlignment="1">
      <alignment horizontal="left" vertical="center" wrapText="1" justifyLastLine="1"/>
    </xf>
    <xf numFmtId="0" fontId="21" fillId="0" borderId="16" xfId="0" applyFont="1" applyBorder="1" applyAlignment="1">
      <alignment horizontal="center" vertical="center" wrapText="1"/>
    </xf>
    <xf numFmtId="0" fontId="23" fillId="0" borderId="0" xfId="0" applyFont="1" applyAlignment="1">
      <alignment horizontal="left" vertical="center" wrapText="1"/>
    </xf>
    <xf numFmtId="0" fontId="4" fillId="2" borderId="24" xfId="0" applyFont="1" applyFill="1" applyBorder="1" applyAlignment="1">
      <alignment horizontal="left" vertical="center" wrapText="1"/>
    </xf>
    <xf numFmtId="0" fontId="0" fillId="0" borderId="8" xfId="0" applyBorder="1" applyAlignment="1">
      <alignment horizontal="left" vertical="center" wrapText="1"/>
    </xf>
    <xf numFmtId="0" fontId="3" fillId="2" borderId="4" xfId="0" applyFont="1" applyFill="1" applyBorder="1" applyAlignment="1">
      <alignment horizontal="center" vertical="center"/>
    </xf>
    <xf numFmtId="0" fontId="6" fillId="0" borderId="0" xfId="0" applyFont="1">
      <alignment vertical="center"/>
    </xf>
    <xf numFmtId="0" fontId="3" fillId="0" borderId="50" xfId="0" applyFont="1" applyBorder="1" applyAlignment="1">
      <alignment horizontal="center" vertical="center" wrapText="1"/>
    </xf>
    <xf numFmtId="0" fontId="0" fillId="0" borderId="26" xfId="0" applyBorder="1" applyAlignment="1">
      <alignment horizontal="left" vertical="center" wrapText="1"/>
    </xf>
    <xf numFmtId="0" fontId="3" fillId="2" borderId="32"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13" borderId="7" xfId="0" applyFont="1" applyFill="1" applyBorder="1" applyAlignment="1">
      <alignment horizontal="left" vertical="center" wrapText="1" justifyLastLine="1"/>
    </xf>
    <xf numFmtId="0" fontId="4" fillId="2" borderId="25" xfId="0" applyFont="1" applyFill="1" applyBorder="1" applyAlignment="1">
      <alignment horizontal="left" vertical="center" wrapText="1"/>
    </xf>
    <xf numFmtId="0" fontId="3" fillId="12" borderId="12"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26" fillId="2" borderId="0" xfId="0" applyFont="1" applyFill="1">
      <alignment vertical="center"/>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9" fillId="2" borderId="0" xfId="0" applyFont="1" applyFill="1">
      <alignment vertical="center"/>
    </xf>
    <xf numFmtId="0" fontId="30" fillId="0" borderId="38" xfId="0" applyFont="1" applyBorder="1" applyAlignment="1">
      <alignment horizontal="center" vertical="center" wrapText="1"/>
    </xf>
    <xf numFmtId="0" fontId="14" fillId="14" borderId="14"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10" borderId="4" xfId="0" applyFont="1" applyFill="1" applyBorder="1" applyAlignment="1">
      <alignment horizontal="center" vertical="center"/>
    </xf>
    <xf numFmtId="0" fontId="3" fillId="10" borderId="14"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14" xfId="0" applyFont="1" applyFill="1" applyBorder="1" applyAlignment="1">
      <alignment horizontal="center" vertical="center"/>
    </xf>
    <xf numFmtId="0" fontId="3" fillId="11" borderId="5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10" borderId="20" xfId="0" applyFont="1" applyFill="1" applyBorder="1" applyAlignment="1">
      <alignment horizontal="center" vertical="center"/>
    </xf>
    <xf numFmtId="0" fontId="3" fillId="14" borderId="14"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3" fillId="2" borderId="20" xfId="0" applyFont="1" applyFill="1" applyBorder="1" applyAlignment="1">
      <alignment horizontal="center" vertical="center"/>
    </xf>
    <xf numFmtId="0" fontId="4" fillId="15" borderId="24" xfId="0" applyFont="1" applyFill="1" applyBorder="1" applyAlignment="1">
      <alignment horizontal="left" vertical="center"/>
    </xf>
    <xf numFmtId="0" fontId="4" fillId="15" borderId="8" xfId="0" applyFont="1" applyFill="1" applyBorder="1" applyAlignment="1">
      <alignment horizontal="left" vertical="center" wrapText="1" justifyLastLine="1"/>
    </xf>
    <xf numFmtId="0" fontId="4" fillId="13" borderId="25" xfId="0" applyFont="1" applyFill="1" applyBorder="1" applyAlignment="1">
      <alignment horizontal="left" vertical="center" wrapText="1"/>
    </xf>
    <xf numFmtId="0" fontId="3" fillId="2" borderId="0" xfId="0" applyFont="1" applyFill="1" applyAlignment="1">
      <alignment horizontal="center" vertical="center"/>
    </xf>
    <xf numFmtId="0" fontId="5" fillId="2" borderId="0" xfId="0" applyFont="1" applyFill="1">
      <alignment vertical="center"/>
    </xf>
    <xf numFmtId="0" fontId="9" fillId="2" borderId="0" xfId="0" applyFont="1" applyFill="1">
      <alignment vertical="center"/>
    </xf>
    <xf numFmtId="0" fontId="4" fillId="2" borderId="37" xfId="0" applyFont="1" applyFill="1" applyBorder="1" applyAlignment="1">
      <alignment horizontal="left" vertical="center" wrapText="1" justifyLastLine="1"/>
    </xf>
    <xf numFmtId="0" fontId="4" fillId="10" borderId="2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6" fillId="0" borderId="20" xfId="0" applyFont="1" applyBorder="1" applyAlignment="1">
      <alignment horizontal="left" vertical="center" wrapText="1"/>
    </xf>
    <xf numFmtId="0" fontId="18" fillId="0" borderId="23" xfId="0" applyFont="1" applyBorder="1">
      <alignment vertical="center"/>
    </xf>
    <xf numFmtId="0" fontId="36" fillId="4" borderId="12" xfId="3" applyFont="1" applyFill="1" applyBorder="1">
      <alignment vertical="center"/>
    </xf>
    <xf numFmtId="0" fontId="37" fillId="4" borderId="12" xfId="3" applyFont="1" applyFill="1" applyBorder="1">
      <alignment vertical="center"/>
    </xf>
    <xf numFmtId="0" fontId="36" fillId="16" borderId="0" xfId="3" applyFont="1" applyFill="1">
      <alignment vertical="center"/>
    </xf>
    <xf numFmtId="0" fontId="36" fillId="16" borderId="53" xfId="3" applyFont="1" applyFill="1" applyBorder="1">
      <alignment vertical="center"/>
    </xf>
    <xf numFmtId="0" fontId="4" fillId="0" borderId="14" xfId="0" applyFont="1" applyBorder="1" applyAlignment="1">
      <alignment horizontal="center" vertical="center"/>
    </xf>
    <xf numFmtId="37" fontId="38" fillId="10" borderId="50" xfId="4" applyNumberFormat="1" applyFont="1" applyFill="1" applyBorder="1" applyAlignment="1" applyProtection="1">
      <alignment horizontal="right" vertical="center"/>
    </xf>
    <xf numFmtId="37" fontId="38" fillId="16" borderId="53" xfId="3" applyNumberFormat="1" applyFont="1" applyFill="1" applyBorder="1" applyAlignment="1">
      <alignment horizontal="right"/>
    </xf>
    <xf numFmtId="37" fontId="38" fillId="16" borderId="32" xfId="3" applyNumberFormat="1" applyFont="1" applyFill="1" applyBorder="1" applyAlignment="1">
      <alignment horizontal="right"/>
    </xf>
    <xf numFmtId="37" fontId="38" fillId="16" borderId="50" xfId="3" applyNumberFormat="1" applyFont="1" applyFill="1" applyBorder="1" applyAlignment="1">
      <alignment horizontal="right"/>
    </xf>
    <xf numFmtId="37" fontId="38" fillId="10" borderId="39" xfId="3" applyNumberFormat="1" applyFont="1" applyFill="1" applyBorder="1" applyAlignment="1">
      <alignment horizontal="right"/>
    </xf>
    <xf numFmtId="37" fontId="38" fillId="10" borderId="50" xfId="3" applyNumberFormat="1" applyFont="1" applyFill="1" applyBorder="1" applyAlignment="1">
      <alignment horizontal="right"/>
    </xf>
    <xf numFmtId="37" fontId="38" fillId="15" borderId="39" xfId="3" applyNumberFormat="1" applyFont="1" applyFill="1" applyBorder="1" applyAlignment="1">
      <alignment horizontal="right"/>
    </xf>
    <xf numFmtId="37" fontId="38" fillId="15" borderId="50" xfId="3" applyNumberFormat="1" applyFont="1" applyFill="1" applyBorder="1" applyAlignment="1">
      <alignment horizontal="right"/>
    </xf>
    <xf numFmtId="37" fontId="38" fillId="15" borderId="53" xfId="3" applyNumberFormat="1" applyFont="1" applyFill="1" applyBorder="1" applyAlignment="1">
      <alignment horizontal="right"/>
    </xf>
    <xf numFmtId="37" fontId="38" fillId="15" borderId="32" xfId="3" applyNumberFormat="1" applyFont="1" applyFill="1" applyBorder="1" applyAlignment="1">
      <alignment horizontal="right"/>
    </xf>
    <xf numFmtId="176" fontId="36" fillId="0" borderId="12" xfId="5" applyNumberFormat="1" applyFont="1" applyBorder="1" applyAlignment="1">
      <alignment horizontal="left" vertical="center"/>
    </xf>
    <xf numFmtId="0" fontId="36" fillId="4" borderId="16" xfId="3" applyFont="1" applyFill="1" applyBorder="1">
      <alignment vertical="center"/>
    </xf>
    <xf numFmtId="0" fontId="36" fillId="4" borderId="4" xfId="3" applyFont="1" applyFill="1" applyBorder="1">
      <alignment vertical="center"/>
    </xf>
    <xf numFmtId="0" fontId="36" fillId="16" borderId="35" xfId="3" applyFont="1" applyFill="1" applyBorder="1">
      <alignment vertical="center"/>
    </xf>
    <xf numFmtId="0" fontId="36" fillId="16" borderId="5" xfId="3" applyFont="1" applyFill="1" applyBorder="1">
      <alignment vertical="center"/>
    </xf>
    <xf numFmtId="37" fontId="38" fillId="16" borderId="14" xfId="3" applyNumberFormat="1" applyFont="1" applyFill="1" applyBorder="1" applyAlignment="1">
      <alignment horizontal="right"/>
    </xf>
    <xf numFmtId="37" fontId="38" fillId="16" borderId="5" xfId="3" applyNumberFormat="1" applyFont="1" applyFill="1" applyBorder="1" applyAlignment="1">
      <alignment horizontal="right"/>
    </xf>
    <xf numFmtId="0" fontId="36" fillId="4" borderId="21" xfId="3" applyFont="1" applyFill="1" applyBorder="1">
      <alignment vertical="center"/>
    </xf>
    <xf numFmtId="0" fontId="36" fillId="16" borderId="64" xfId="3" applyFont="1" applyFill="1" applyBorder="1">
      <alignment vertical="center"/>
    </xf>
    <xf numFmtId="0" fontId="36" fillId="16" borderId="41" xfId="3" applyFont="1" applyFill="1" applyBorder="1">
      <alignment vertical="center"/>
    </xf>
    <xf numFmtId="37" fontId="38" fillId="16" borderId="17" xfId="3" applyNumberFormat="1" applyFont="1" applyFill="1" applyBorder="1" applyAlignment="1">
      <alignment horizontal="right"/>
    </xf>
    <xf numFmtId="37" fontId="38" fillId="16" borderId="41" xfId="3" applyNumberFormat="1" applyFont="1" applyFill="1" applyBorder="1" applyAlignment="1">
      <alignment horizontal="right"/>
    </xf>
    <xf numFmtId="0" fontId="36" fillId="4" borderId="22" xfId="3" applyFont="1" applyFill="1" applyBorder="1">
      <alignment vertical="center"/>
    </xf>
    <xf numFmtId="0" fontId="36" fillId="16" borderId="68" xfId="3" applyFont="1" applyFill="1" applyBorder="1">
      <alignment vertical="center"/>
    </xf>
    <xf numFmtId="0" fontId="36" fillId="16" borderId="51" xfId="3" applyFont="1" applyFill="1" applyBorder="1">
      <alignment vertical="center"/>
    </xf>
    <xf numFmtId="37" fontId="38" fillId="16" borderId="19" xfId="3" applyNumberFormat="1" applyFont="1" applyFill="1" applyBorder="1" applyAlignment="1">
      <alignment horizontal="right"/>
    </xf>
    <xf numFmtId="37" fontId="38" fillId="16" borderId="51" xfId="3" applyNumberFormat="1" applyFont="1" applyFill="1" applyBorder="1" applyAlignment="1">
      <alignment horizontal="right"/>
    </xf>
    <xf numFmtId="0" fontId="37" fillId="16" borderId="64" xfId="3" applyFont="1" applyFill="1" applyBorder="1">
      <alignment vertical="center"/>
    </xf>
    <xf numFmtId="0" fontId="37" fillId="16" borderId="41" xfId="3" applyFont="1" applyFill="1" applyBorder="1">
      <alignment vertical="center"/>
    </xf>
    <xf numFmtId="37" fontId="38" fillId="16" borderId="17" xfId="3" applyNumberFormat="1" applyFont="1" applyFill="1" applyBorder="1" applyAlignment="1">
      <alignment horizontal="right" vertical="center"/>
    </xf>
    <xf numFmtId="37" fontId="38" fillId="10" borderId="17" xfId="3" applyNumberFormat="1" applyFont="1" applyFill="1" applyBorder="1" applyAlignment="1">
      <alignment horizontal="right"/>
    </xf>
    <xf numFmtId="37" fontId="38" fillId="10" borderId="41" xfId="3" applyNumberFormat="1" applyFont="1" applyFill="1" applyBorder="1" applyAlignment="1">
      <alignment horizontal="right"/>
    </xf>
    <xf numFmtId="176" fontId="36" fillId="0" borderId="21" xfId="5" applyNumberFormat="1" applyFont="1" applyBorder="1" applyAlignment="1">
      <alignment horizontal="left" vertical="center"/>
    </xf>
    <xf numFmtId="37" fontId="38" fillId="10" borderId="17" xfId="4" applyNumberFormat="1" applyFont="1" applyFill="1" applyBorder="1" applyAlignment="1" applyProtection="1">
      <alignment horizontal="right" vertical="center"/>
    </xf>
    <xf numFmtId="37" fontId="38" fillId="10" borderId="41" xfId="4" applyNumberFormat="1" applyFont="1" applyFill="1" applyBorder="1" applyAlignment="1" applyProtection="1">
      <alignment horizontal="right" vertical="center"/>
    </xf>
    <xf numFmtId="0" fontId="36" fillId="4" borderId="35" xfId="3" applyFont="1" applyFill="1" applyBorder="1">
      <alignment vertical="center"/>
    </xf>
    <xf numFmtId="37" fontId="38" fillId="10" borderId="14" xfId="3" applyNumberFormat="1" applyFont="1" applyFill="1" applyBorder="1" applyAlignment="1">
      <alignment horizontal="right"/>
    </xf>
    <xf numFmtId="0" fontId="36" fillId="2" borderId="0" xfId="0" applyFont="1" applyFill="1" applyAlignment="1">
      <alignment horizontal="left" vertical="center"/>
    </xf>
    <xf numFmtId="0" fontId="8" fillId="0" borderId="40" xfId="0" applyFont="1" applyBorder="1" applyAlignment="1">
      <alignment horizontal="center" vertical="center" wrapText="1"/>
    </xf>
    <xf numFmtId="0" fontId="2" fillId="0" borderId="36" xfId="0" applyFont="1" applyBorder="1" applyAlignment="1">
      <alignment horizontal="center" vertical="center" wrapText="1"/>
    </xf>
    <xf numFmtId="0" fontId="42" fillId="0" borderId="42" xfId="0" applyFont="1" applyBorder="1" applyAlignment="1">
      <alignment horizontal="center" vertical="center"/>
    </xf>
    <xf numFmtId="0" fontId="42" fillId="0" borderId="37" xfId="0" applyFont="1" applyBorder="1" applyAlignment="1">
      <alignment horizontal="center" vertical="center"/>
    </xf>
    <xf numFmtId="0" fontId="42" fillId="0" borderId="14" xfId="0" applyFont="1" applyBorder="1" applyAlignment="1">
      <alignment horizontal="center" vertical="center"/>
    </xf>
    <xf numFmtId="0" fontId="2" fillId="0" borderId="14" xfId="0" applyFont="1" applyBorder="1" applyAlignment="1">
      <alignment horizontal="center" vertical="center"/>
    </xf>
    <xf numFmtId="0" fontId="41" fillId="5" borderId="44" xfId="0" applyFont="1" applyFill="1" applyBorder="1" applyAlignment="1">
      <alignment horizontal="center" vertical="center"/>
    </xf>
    <xf numFmtId="0" fontId="41" fillId="5" borderId="45" xfId="0" applyFont="1" applyFill="1" applyBorder="1" applyAlignment="1">
      <alignment horizontal="center" vertical="center"/>
    </xf>
    <xf numFmtId="0" fontId="41" fillId="5" borderId="14" xfId="0" applyFont="1" applyFill="1" applyBorder="1" applyAlignment="1">
      <alignment horizontal="center" vertical="center"/>
    </xf>
    <xf numFmtId="9" fontId="41" fillId="5" borderId="50" xfId="2" applyFont="1" applyFill="1" applyBorder="1" applyAlignment="1">
      <alignment horizontal="center" vertical="center"/>
    </xf>
    <xf numFmtId="0" fontId="41" fillId="6" borderId="46" xfId="0" applyFont="1" applyFill="1" applyBorder="1" applyAlignment="1">
      <alignment horizontal="center" vertical="center"/>
    </xf>
    <xf numFmtId="0" fontId="41" fillId="6" borderId="47" xfId="0" applyFont="1" applyFill="1" applyBorder="1" applyAlignment="1">
      <alignment horizontal="center" vertical="center"/>
    </xf>
    <xf numFmtId="0" fontId="41" fillId="6" borderId="50" xfId="0" applyFont="1" applyFill="1" applyBorder="1" applyAlignment="1">
      <alignment horizontal="center" vertical="center"/>
    </xf>
    <xf numFmtId="9" fontId="41" fillId="6" borderId="50" xfId="2" applyFont="1" applyFill="1" applyBorder="1" applyAlignment="1">
      <alignment horizontal="center" vertical="center"/>
    </xf>
    <xf numFmtId="0" fontId="3" fillId="0" borderId="17" xfId="0" applyFont="1" applyBorder="1">
      <alignment vertical="center"/>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17" xfId="0" applyFont="1" applyBorder="1" applyAlignment="1">
      <alignment horizontal="center" vertical="center"/>
    </xf>
    <xf numFmtId="9" fontId="41" fillId="2" borderId="17" xfId="2" applyFont="1" applyFill="1" applyBorder="1" applyAlignment="1">
      <alignment horizontal="center" vertical="center"/>
    </xf>
    <xf numFmtId="0" fontId="3" fillId="0" borderId="20" xfId="0" applyFont="1" applyBorder="1">
      <alignment vertical="center"/>
    </xf>
    <xf numFmtId="0" fontId="3" fillId="0" borderId="42" xfId="0" applyFont="1" applyBorder="1" applyAlignment="1">
      <alignment horizontal="center"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9" fontId="41" fillId="2" borderId="32" xfId="2" applyFont="1" applyFill="1" applyBorder="1" applyAlignment="1">
      <alignment horizontal="center" vertical="center"/>
    </xf>
    <xf numFmtId="0" fontId="41" fillId="7" borderId="46" xfId="0" applyFont="1" applyFill="1" applyBorder="1" applyAlignment="1">
      <alignment horizontal="center" vertical="center"/>
    </xf>
    <xf numFmtId="0" fontId="41" fillId="7" borderId="47" xfId="0" applyFont="1" applyFill="1" applyBorder="1" applyAlignment="1">
      <alignment horizontal="center" vertical="center"/>
    </xf>
    <xf numFmtId="0" fontId="41" fillId="7" borderId="50" xfId="0" applyFont="1" applyFill="1" applyBorder="1" applyAlignment="1">
      <alignment horizontal="center" vertical="center"/>
    </xf>
    <xf numFmtId="0" fontId="3" fillId="7" borderId="16" xfId="0" applyFont="1" applyFill="1" applyBorder="1">
      <alignment vertical="center"/>
    </xf>
    <xf numFmtId="0" fontId="4" fillId="0" borderId="14" xfId="0" applyFont="1" applyBorder="1">
      <alignmen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9" fontId="41" fillId="2" borderId="50" xfId="2" applyFont="1" applyFill="1" applyBorder="1" applyAlignment="1">
      <alignment horizontal="center" vertical="center"/>
    </xf>
    <xf numFmtId="0" fontId="41" fillId="8" borderId="44" xfId="0" applyFont="1" applyFill="1" applyBorder="1" applyAlignment="1">
      <alignment horizontal="center" vertical="center"/>
    </xf>
    <xf numFmtId="0" fontId="41" fillId="8" borderId="45" xfId="0" applyFont="1" applyFill="1" applyBorder="1" applyAlignment="1">
      <alignment horizontal="center" vertical="center"/>
    </xf>
    <xf numFmtId="0" fontId="41" fillId="8" borderId="14" xfId="0" applyFont="1" applyFill="1" applyBorder="1" applyAlignment="1">
      <alignment horizontal="center" vertical="center"/>
    </xf>
    <xf numFmtId="9" fontId="41" fillId="17" borderId="50" xfId="2" applyFont="1" applyFill="1" applyBorder="1" applyAlignment="1">
      <alignment horizontal="center" vertical="center"/>
    </xf>
    <xf numFmtId="0" fontId="41" fillId="11" borderId="44" xfId="0" applyFont="1" applyFill="1" applyBorder="1" applyAlignment="1">
      <alignment horizontal="center" vertical="center"/>
    </xf>
    <xf numFmtId="0" fontId="41" fillId="11" borderId="45" xfId="0" applyFont="1" applyFill="1" applyBorder="1" applyAlignment="1">
      <alignment horizontal="center" vertical="center"/>
    </xf>
    <xf numFmtId="0" fontId="41" fillId="11" borderId="14" xfId="0" applyFont="1" applyFill="1" applyBorder="1" applyAlignment="1">
      <alignment horizontal="center" vertical="center"/>
    </xf>
    <xf numFmtId="9" fontId="41" fillId="11" borderId="50" xfId="2" applyFont="1" applyFill="1" applyBorder="1" applyAlignment="1">
      <alignment horizontal="center" vertical="center"/>
    </xf>
    <xf numFmtId="0" fontId="41" fillId="9" borderId="13" xfId="0" applyFont="1" applyFill="1" applyBorder="1" applyAlignment="1">
      <alignment horizontal="center" vertical="center"/>
    </xf>
    <xf numFmtId="0" fontId="41" fillId="9" borderId="49" xfId="0" applyFont="1" applyFill="1" applyBorder="1" applyAlignment="1">
      <alignment horizontal="center" vertical="center"/>
    </xf>
    <xf numFmtId="0" fontId="41" fillId="9" borderId="32" xfId="0" applyFont="1" applyFill="1" applyBorder="1" applyAlignment="1">
      <alignment horizontal="center" vertical="center"/>
    </xf>
    <xf numFmtId="9" fontId="41" fillId="9" borderId="50" xfId="2" applyFont="1" applyFill="1" applyBorder="1" applyAlignment="1">
      <alignment horizontal="center" vertical="center"/>
    </xf>
    <xf numFmtId="0" fontId="41" fillId="10" borderId="44" xfId="0" applyFont="1" applyFill="1" applyBorder="1" applyAlignment="1">
      <alignment horizontal="center" vertical="center"/>
    </xf>
    <xf numFmtId="0" fontId="41" fillId="10" borderId="45" xfId="0" applyFont="1" applyFill="1" applyBorder="1" applyAlignment="1">
      <alignment horizontal="center" vertical="center"/>
    </xf>
    <xf numFmtId="0" fontId="41" fillId="10" borderId="14" xfId="0" applyFont="1" applyFill="1" applyBorder="1" applyAlignment="1">
      <alignment horizontal="center" vertical="center"/>
    </xf>
    <xf numFmtId="9" fontId="41" fillId="10" borderId="14" xfId="2" applyFont="1" applyFill="1" applyBorder="1" applyAlignment="1">
      <alignment horizontal="center" vertical="center"/>
    </xf>
    <xf numFmtId="0" fontId="2" fillId="0" borderId="50" xfId="0" applyFont="1" applyBorder="1" applyAlignment="1">
      <alignment horizontal="center" vertical="center" wrapText="1"/>
    </xf>
    <xf numFmtId="0" fontId="8" fillId="0" borderId="32" xfId="0" applyFont="1" applyBorder="1" applyAlignment="1">
      <alignment horizontal="center" vertical="center"/>
    </xf>
    <xf numFmtId="177" fontId="41" fillId="5" borderId="45" xfId="0" applyNumberFormat="1" applyFont="1" applyFill="1" applyBorder="1" applyAlignment="1">
      <alignment horizontal="center" vertical="center"/>
    </xf>
    <xf numFmtId="178" fontId="41" fillId="5" borderId="15" xfId="2" applyNumberFormat="1" applyFont="1" applyFill="1" applyBorder="1" applyAlignment="1">
      <alignment horizontal="center" vertical="center"/>
    </xf>
    <xf numFmtId="9" fontId="41" fillId="5" borderId="14" xfId="2" applyFont="1" applyFill="1" applyBorder="1" applyAlignment="1">
      <alignment horizontal="center" vertical="center"/>
    </xf>
    <xf numFmtId="177" fontId="41" fillId="12" borderId="46" xfId="0" applyNumberFormat="1" applyFont="1" applyFill="1" applyBorder="1" applyAlignment="1">
      <alignment horizontal="center" vertical="center"/>
    </xf>
    <xf numFmtId="177" fontId="41" fillId="12" borderId="59" xfId="0" applyNumberFormat="1" applyFont="1" applyFill="1" applyBorder="1" applyAlignment="1">
      <alignment horizontal="center" vertical="center"/>
    </xf>
    <xf numFmtId="178" fontId="41" fillId="12" borderId="15" xfId="2" applyNumberFormat="1" applyFont="1" applyFill="1" applyBorder="1" applyAlignment="1">
      <alignment horizontal="center" vertical="center"/>
    </xf>
    <xf numFmtId="9" fontId="41" fillId="12" borderId="14" xfId="2" applyFont="1" applyFill="1" applyBorder="1" applyAlignment="1">
      <alignment horizontal="center" vertical="center"/>
    </xf>
    <xf numFmtId="177" fontId="3" fillId="0" borderId="40" xfId="0" applyNumberFormat="1" applyFont="1" applyBorder="1" applyAlignment="1">
      <alignment horizontal="center" vertical="center"/>
    </xf>
    <xf numFmtId="177" fontId="3" fillId="0" borderId="64" xfId="0" applyNumberFormat="1" applyFont="1" applyBorder="1" applyAlignment="1">
      <alignment horizontal="center" vertical="center"/>
    </xf>
    <xf numFmtId="9" fontId="41" fillId="2" borderId="33" xfId="2" applyFont="1" applyFill="1" applyBorder="1" applyAlignment="1">
      <alignment horizontal="center" vertical="center"/>
    </xf>
    <xf numFmtId="177" fontId="3" fillId="0" borderId="42" xfId="0" applyNumberFormat="1" applyFont="1" applyBorder="1" applyAlignment="1">
      <alignment horizontal="center" vertical="center"/>
    </xf>
    <xf numFmtId="177" fontId="3" fillId="0" borderId="65" xfId="0" applyNumberFormat="1" applyFont="1" applyBorder="1" applyAlignment="1">
      <alignment horizontal="center" vertical="center"/>
    </xf>
    <xf numFmtId="9" fontId="41" fillId="2" borderId="34" xfId="2" applyFont="1" applyFill="1" applyBorder="1" applyAlignment="1">
      <alignment horizontal="center" vertical="center"/>
    </xf>
    <xf numFmtId="177" fontId="41" fillId="7" borderId="59" xfId="0" applyNumberFormat="1" applyFont="1" applyFill="1" applyBorder="1" applyAlignment="1">
      <alignment horizontal="center" vertical="center"/>
    </xf>
    <xf numFmtId="177" fontId="41" fillId="7" borderId="47" xfId="0" applyNumberFormat="1" applyFont="1" applyFill="1" applyBorder="1" applyAlignment="1">
      <alignment horizontal="center" vertical="center"/>
    </xf>
    <xf numFmtId="178" fontId="41" fillId="7" borderId="15" xfId="2" applyNumberFormat="1" applyFont="1" applyFill="1" applyBorder="1" applyAlignment="1">
      <alignment horizontal="center" vertical="center"/>
    </xf>
    <xf numFmtId="9" fontId="41" fillId="7" borderId="14" xfId="2" applyFont="1" applyFill="1" applyBorder="1" applyAlignment="1">
      <alignment horizontal="center" vertical="center"/>
    </xf>
    <xf numFmtId="0" fontId="4" fillId="0" borderId="21" xfId="0" applyFont="1" applyBorder="1">
      <alignment vertical="center"/>
    </xf>
    <xf numFmtId="177" fontId="3" fillId="0" borderId="48" xfId="0" applyNumberFormat="1" applyFont="1" applyBorder="1" applyAlignment="1">
      <alignment horizontal="center" vertical="center"/>
    </xf>
    <xf numFmtId="177" fontId="3" fillId="0" borderId="55" xfId="0" applyNumberFormat="1" applyFont="1" applyBorder="1" applyAlignment="1">
      <alignment horizontal="center" vertical="center"/>
    </xf>
    <xf numFmtId="177" fontId="3" fillId="0" borderId="36" xfId="0" applyNumberFormat="1" applyFont="1" applyBorder="1" applyAlignment="1">
      <alignment horizontal="center" vertical="center"/>
    </xf>
    <xf numFmtId="0" fontId="4" fillId="0" borderId="22" xfId="0" applyFont="1" applyBorder="1">
      <alignment vertical="center"/>
    </xf>
    <xf numFmtId="177" fontId="3" fillId="0" borderId="58" xfId="0" applyNumberFormat="1" applyFont="1" applyBorder="1" applyAlignment="1">
      <alignment horizontal="center" vertical="center"/>
    </xf>
    <xf numFmtId="177" fontId="3" fillId="0" borderId="38" xfId="0" applyNumberFormat="1" applyFont="1" applyBorder="1" applyAlignment="1">
      <alignment horizontal="center" vertical="center"/>
    </xf>
    <xf numFmtId="177" fontId="3" fillId="0" borderId="66" xfId="0" applyNumberFormat="1" applyFont="1" applyBorder="1" applyAlignment="1">
      <alignment horizontal="center" vertical="center"/>
    </xf>
    <xf numFmtId="9" fontId="4" fillId="2" borderId="19" xfId="2" applyFont="1" applyFill="1" applyBorder="1" applyAlignment="1">
      <alignment horizontal="center" vertical="center"/>
    </xf>
    <xf numFmtId="0" fontId="4" fillId="0" borderId="11" xfId="0" applyFont="1" applyBorder="1">
      <alignment vertical="center"/>
    </xf>
    <xf numFmtId="177" fontId="3" fillId="0" borderId="61" xfId="0" applyNumberFormat="1" applyFont="1" applyBorder="1" applyAlignment="1">
      <alignment horizontal="center" vertical="center"/>
    </xf>
    <xf numFmtId="177" fontId="3" fillId="0" borderId="62" xfId="0" applyNumberFormat="1" applyFont="1" applyBorder="1" applyAlignment="1">
      <alignment horizontal="center" vertical="center"/>
    </xf>
    <xf numFmtId="177" fontId="3" fillId="0" borderId="67" xfId="0" applyNumberFormat="1" applyFont="1" applyBorder="1" applyAlignment="1">
      <alignment horizontal="center" vertical="center"/>
    </xf>
    <xf numFmtId="9" fontId="4" fillId="2" borderId="34" xfId="2" applyFont="1" applyFill="1" applyBorder="1" applyAlignment="1">
      <alignment horizontal="center" vertical="center"/>
    </xf>
    <xf numFmtId="177" fontId="41" fillId="8" borderId="1" xfId="0" applyNumberFormat="1" applyFont="1" applyFill="1" applyBorder="1" applyAlignment="1">
      <alignment horizontal="center" vertical="center"/>
    </xf>
    <xf numFmtId="177" fontId="41" fillId="8" borderId="2" xfId="0" applyNumberFormat="1" applyFont="1" applyFill="1" applyBorder="1" applyAlignment="1">
      <alignment horizontal="center" vertical="center"/>
    </xf>
    <xf numFmtId="177" fontId="41" fillId="8" borderId="45" xfId="0" applyNumberFormat="1" applyFont="1" applyFill="1" applyBorder="1" applyAlignment="1">
      <alignment horizontal="center" vertical="center"/>
    </xf>
    <xf numFmtId="178" fontId="41" fillId="17" borderId="4" xfId="2" applyNumberFormat="1" applyFont="1" applyFill="1" applyBorder="1" applyAlignment="1">
      <alignment horizontal="center" vertical="center"/>
    </xf>
    <xf numFmtId="9" fontId="41" fillId="14" borderId="14" xfId="2" applyFont="1" applyFill="1" applyBorder="1" applyAlignment="1">
      <alignment horizontal="center" vertical="center"/>
    </xf>
    <xf numFmtId="177" fontId="41" fillId="11" borderId="27" xfId="0" applyNumberFormat="1" applyFont="1" applyFill="1" applyBorder="1" applyAlignment="1">
      <alignment horizontal="center" vertical="center"/>
    </xf>
    <xf numFmtId="177" fontId="41" fillId="11" borderId="54" xfId="0" applyNumberFormat="1" applyFont="1" applyFill="1" applyBorder="1" applyAlignment="1">
      <alignment horizontal="center" vertical="center"/>
    </xf>
    <xf numFmtId="177" fontId="41" fillId="11" borderId="47" xfId="0" applyNumberFormat="1" applyFont="1" applyFill="1" applyBorder="1" applyAlignment="1">
      <alignment horizontal="center" vertical="center"/>
    </xf>
    <xf numFmtId="178" fontId="41" fillId="11" borderId="15" xfId="2" applyNumberFormat="1" applyFont="1" applyFill="1" applyBorder="1" applyAlignment="1">
      <alignment horizontal="center" vertical="center"/>
    </xf>
    <xf numFmtId="9" fontId="41" fillId="11" borderId="14" xfId="2" applyFont="1" applyFill="1" applyBorder="1" applyAlignment="1">
      <alignment horizontal="center" vertical="center"/>
    </xf>
    <xf numFmtId="177" fontId="41" fillId="13" borderId="1" xfId="0" applyNumberFormat="1" applyFont="1" applyFill="1" applyBorder="1" applyAlignment="1">
      <alignment horizontal="center" vertical="center"/>
    </xf>
    <xf numFmtId="177" fontId="41" fillId="13" borderId="2" xfId="0" applyNumberFormat="1" applyFont="1" applyFill="1" applyBorder="1" applyAlignment="1">
      <alignment horizontal="center" vertical="center"/>
    </xf>
    <xf numFmtId="177" fontId="41" fillId="13" borderId="45" xfId="0" applyNumberFormat="1" applyFont="1" applyFill="1" applyBorder="1" applyAlignment="1">
      <alignment horizontal="center" vertical="center"/>
    </xf>
    <xf numFmtId="178" fontId="41" fillId="13" borderId="4" xfId="2" applyNumberFormat="1" applyFont="1" applyFill="1" applyBorder="1" applyAlignment="1">
      <alignment horizontal="center" vertical="center"/>
    </xf>
    <xf numFmtId="9" fontId="41" fillId="13" borderId="14" xfId="2" applyFont="1" applyFill="1" applyBorder="1" applyAlignment="1">
      <alignment horizontal="center" vertical="center"/>
    </xf>
    <xf numFmtId="177" fontId="41" fillId="10" borderId="29" xfId="0" applyNumberFormat="1" applyFont="1" applyFill="1" applyBorder="1" applyAlignment="1">
      <alignment horizontal="center" vertical="center"/>
    </xf>
    <xf numFmtId="177" fontId="41" fillId="10" borderId="63" xfId="0" applyNumberFormat="1" applyFont="1" applyFill="1" applyBorder="1" applyAlignment="1">
      <alignment horizontal="center" vertical="center"/>
    </xf>
    <xf numFmtId="177" fontId="41" fillId="10" borderId="60" xfId="0" applyNumberFormat="1" applyFont="1" applyFill="1" applyBorder="1" applyAlignment="1">
      <alignment horizontal="center" vertical="center"/>
    </xf>
    <xf numFmtId="178" fontId="41" fillId="10" borderId="16" xfId="2" applyNumberFormat="1" applyFont="1" applyFill="1" applyBorder="1" applyAlignment="1">
      <alignment horizontal="center" vertical="center"/>
    </xf>
    <xf numFmtId="9" fontId="41" fillId="10" borderId="20" xfId="2" applyFont="1" applyFill="1" applyBorder="1" applyAlignment="1">
      <alignment horizontal="center" vertical="center"/>
    </xf>
    <xf numFmtId="178" fontId="3" fillId="2" borderId="21" xfId="2" applyNumberFormat="1" applyFont="1" applyFill="1" applyBorder="1" applyAlignment="1">
      <alignment horizontal="center" vertical="center"/>
    </xf>
    <xf numFmtId="178" fontId="3" fillId="2" borderId="12" xfId="2" applyNumberFormat="1" applyFont="1" applyFill="1" applyBorder="1" applyAlignment="1">
      <alignment horizontal="center" vertical="center"/>
    </xf>
    <xf numFmtId="178" fontId="3" fillId="2" borderId="22" xfId="2" applyNumberFormat="1" applyFont="1" applyFill="1" applyBorder="1" applyAlignment="1">
      <alignment horizontal="center" vertical="center"/>
    </xf>
    <xf numFmtId="178" fontId="3" fillId="2" borderId="31" xfId="2" applyNumberFormat="1" applyFont="1" applyFill="1" applyBorder="1" applyAlignment="1">
      <alignment horizontal="center" vertical="center"/>
    </xf>
    <xf numFmtId="176" fontId="36" fillId="0" borderId="30" xfId="5" applyNumberFormat="1" applyFont="1" applyBorder="1" applyAlignment="1">
      <alignment horizontal="left" vertical="center"/>
    </xf>
    <xf numFmtId="0" fontId="36" fillId="16" borderId="56" xfId="3" applyFont="1" applyFill="1" applyBorder="1">
      <alignment vertical="center"/>
    </xf>
    <xf numFmtId="0" fontId="36" fillId="16" borderId="69" xfId="3" applyFont="1" applyFill="1" applyBorder="1">
      <alignment vertical="center"/>
    </xf>
    <xf numFmtId="37" fontId="38" fillId="10" borderId="33" xfId="3" applyNumberFormat="1" applyFont="1" applyFill="1" applyBorder="1" applyAlignment="1">
      <alignment horizontal="right"/>
    </xf>
    <xf numFmtId="37" fontId="38" fillId="10" borderId="69" xfId="3" applyNumberFormat="1" applyFont="1" applyFill="1" applyBorder="1" applyAlignment="1">
      <alignment horizontal="right"/>
    </xf>
    <xf numFmtId="176" fontId="36" fillId="0" borderId="22" xfId="5" applyNumberFormat="1" applyFont="1" applyBorder="1" applyAlignment="1">
      <alignment horizontal="left" vertical="center"/>
    </xf>
    <xf numFmtId="37" fontId="38" fillId="16" borderId="33" xfId="3" applyNumberFormat="1" applyFont="1" applyFill="1" applyBorder="1" applyAlignment="1">
      <alignment horizontal="right"/>
    </xf>
    <xf numFmtId="37" fontId="38" fillId="16" borderId="69" xfId="3" applyNumberFormat="1" applyFont="1" applyFill="1" applyBorder="1" applyAlignment="1">
      <alignment horizontal="right"/>
    </xf>
    <xf numFmtId="37" fontId="38" fillId="10" borderId="19" xfId="3" applyNumberFormat="1" applyFont="1" applyFill="1" applyBorder="1" applyAlignment="1">
      <alignment horizontal="right"/>
    </xf>
    <xf numFmtId="37" fontId="38" fillId="10" borderId="51" xfId="3" applyNumberFormat="1" applyFont="1" applyFill="1" applyBorder="1" applyAlignment="1">
      <alignment horizontal="right"/>
    </xf>
    <xf numFmtId="0" fontId="36" fillId="4" borderId="30" xfId="3" applyFont="1" applyFill="1" applyBorder="1">
      <alignment vertical="center"/>
    </xf>
    <xf numFmtId="0" fontId="36" fillId="4" borderId="70" xfId="3" applyFont="1" applyFill="1" applyBorder="1">
      <alignment vertical="center"/>
    </xf>
    <xf numFmtId="0" fontId="36" fillId="16" borderId="71" xfId="3" applyFont="1" applyFill="1" applyBorder="1">
      <alignment vertical="center"/>
    </xf>
    <xf numFmtId="0" fontId="32" fillId="0" borderId="0" xfId="0" applyFont="1" applyAlignment="1">
      <alignment horizontal="left" vertical="center"/>
    </xf>
    <xf numFmtId="0" fontId="18" fillId="0" borderId="0" xfId="0" applyFont="1" applyAlignment="1">
      <alignment horizontal="center" vertical="center" wrapText="1"/>
    </xf>
    <xf numFmtId="0" fontId="0" fillId="0" borderId="0" xfId="0" applyAlignment="1">
      <alignment horizontal="center" vertical="center"/>
    </xf>
    <xf numFmtId="9" fontId="19" fillId="0" borderId="0" xfId="2" applyFont="1" applyFill="1" applyBorder="1" applyAlignment="1">
      <alignment horizontal="center" vertical="center"/>
    </xf>
    <xf numFmtId="0" fontId="2" fillId="0" borderId="0" xfId="0" applyFont="1" applyAlignment="1"/>
    <xf numFmtId="38" fontId="2" fillId="0" borderId="0" xfId="1" applyFont="1" applyFill="1" applyAlignment="1"/>
    <xf numFmtId="38" fontId="0" fillId="0" borderId="0" xfId="1" applyFont="1" applyFill="1" applyAlignment="1"/>
    <xf numFmtId="0" fontId="5" fillId="2" borderId="0" xfId="0" applyFont="1" applyFill="1">
      <alignment vertical="center"/>
    </xf>
    <xf numFmtId="179" fontId="3" fillId="0" borderId="61" xfId="0" applyNumberFormat="1" applyFont="1" applyFill="1" applyBorder="1" applyAlignment="1">
      <alignment horizontal="right" vertical="center"/>
    </xf>
    <xf numFmtId="179" fontId="3" fillId="0" borderId="62" xfId="0" applyNumberFormat="1" applyFont="1" applyFill="1" applyBorder="1" applyAlignment="1">
      <alignment horizontal="right" vertical="center"/>
    </xf>
    <xf numFmtId="179" fontId="3" fillId="0" borderId="58" xfId="0" applyNumberFormat="1" applyFont="1" applyFill="1" applyBorder="1" applyAlignment="1">
      <alignment horizontal="right" vertical="center"/>
    </xf>
    <xf numFmtId="179" fontId="3" fillId="0" borderId="38" xfId="0" applyNumberFormat="1" applyFont="1" applyFill="1" applyBorder="1" applyAlignment="1">
      <alignment horizontal="right" vertical="center"/>
    </xf>
    <xf numFmtId="179" fontId="3" fillId="0" borderId="8" xfId="0" applyNumberFormat="1" applyFont="1" applyFill="1" applyBorder="1" applyAlignment="1">
      <alignment horizontal="right" vertical="center"/>
    </xf>
    <xf numFmtId="179" fontId="3" fillId="0" borderId="51" xfId="2" applyNumberFormat="1" applyFont="1" applyFill="1" applyBorder="1" applyAlignment="1">
      <alignment horizontal="center" vertical="center"/>
    </xf>
    <xf numFmtId="179" fontId="3" fillId="0" borderId="6" xfId="0" applyNumberFormat="1" applyFont="1" applyFill="1" applyBorder="1" applyAlignment="1">
      <alignment horizontal="right" vertical="center"/>
    </xf>
    <xf numFmtId="179" fontId="3" fillId="0" borderId="74" xfId="0" applyNumberFormat="1" applyFont="1" applyFill="1" applyBorder="1" applyAlignment="1">
      <alignment horizontal="right" vertical="center"/>
    </xf>
    <xf numFmtId="179" fontId="3" fillId="0" borderId="10" xfId="2" applyNumberFormat="1" applyFont="1" applyFill="1" applyBorder="1" applyAlignment="1">
      <alignment horizontal="right" vertical="center"/>
    </xf>
    <xf numFmtId="179" fontId="3" fillId="0" borderId="72" xfId="2" applyNumberFormat="1" applyFont="1" applyFill="1" applyBorder="1" applyAlignment="1">
      <alignment horizontal="center" vertical="center"/>
    </xf>
    <xf numFmtId="179" fontId="3" fillId="0" borderId="75" xfId="0" applyNumberFormat="1" applyFont="1" applyFill="1" applyBorder="1" applyAlignment="1">
      <alignment horizontal="right" vertical="center"/>
    </xf>
    <xf numFmtId="179" fontId="3" fillId="0" borderId="73" xfId="0" applyNumberFormat="1" applyFont="1" applyFill="1" applyBorder="1" applyAlignment="1">
      <alignment horizontal="right" vertical="center"/>
    </xf>
    <xf numFmtId="179" fontId="3" fillId="0" borderId="7" xfId="0" applyNumberFormat="1" applyFont="1" applyFill="1" applyBorder="1" applyAlignment="1">
      <alignment horizontal="right" vertical="center"/>
    </xf>
    <xf numFmtId="179" fontId="3" fillId="0" borderId="69" xfId="2" applyNumberFormat="1" applyFont="1" applyFill="1" applyBorder="1" applyAlignment="1">
      <alignment horizontal="center" vertical="center"/>
    </xf>
    <xf numFmtId="179" fontId="3" fillId="0" borderId="9" xfId="0" applyNumberFormat="1" applyFont="1" applyFill="1" applyBorder="1" applyAlignment="1">
      <alignment horizontal="right" vertical="center"/>
    </xf>
    <xf numFmtId="179" fontId="3" fillId="11" borderId="1" xfId="0" applyNumberFormat="1" applyFont="1" applyFill="1" applyBorder="1" applyAlignment="1">
      <alignment horizontal="right" vertical="center"/>
    </xf>
    <xf numFmtId="179" fontId="3" fillId="11" borderId="2" xfId="0" applyNumberFormat="1" applyFont="1" applyFill="1" applyBorder="1" applyAlignment="1">
      <alignment horizontal="right" vertical="center"/>
    </xf>
    <xf numFmtId="179" fontId="3" fillId="11" borderId="3" xfId="2" applyNumberFormat="1" applyFont="1" applyFill="1" applyBorder="1" applyAlignment="1">
      <alignment horizontal="right" vertical="center"/>
    </xf>
    <xf numFmtId="179" fontId="3" fillId="11" borderId="5" xfId="2" applyNumberFormat="1" applyFont="1" applyFill="1" applyBorder="1" applyAlignment="1">
      <alignment horizontal="center" vertical="center"/>
    </xf>
    <xf numFmtId="179" fontId="3" fillId="10" borderId="1" xfId="0" applyNumberFormat="1" applyFont="1" applyFill="1" applyBorder="1" applyAlignment="1">
      <alignment horizontal="right" vertical="center"/>
    </xf>
    <xf numFmtId="179" fontId="3" fillId="10" borderId="2" xfId="0" applyNumberFormat="1" applyFont="1" applyFill="1" applyBorder="1" applyAlignment="1">
      <alignment horizontal="right" vertical="center"/>
    </xf>
    <xf numFmtId="179" fontId="3" fillId="10" borderId="3" xfId="0" applyNumberFormat="1" applyFont="1" applyFill="1" applyBorder="1" applyAlignment="1">
      <alignment horizontal="right" vertical="center"/>
    </xf>
    <xf numFmtId="179" fontId="3" fillId="10" borderId="5" xfId="2" applyNumberFormat="1" applyFont="1" applyFill="1" applyBorder="1" applyAlignment="1">
      <alignment horizontal="center" vertical="center"/>
    </xf>
    <xf numFmtId="179" fontId="3" fillId="12" borderId="1" xfId="0" applyNumberFormat="1" applyFont="1" applyFill="1" applyBorder="1" applyAlignment="1">
      <alignment horizontal="right" vertical="center"/>
    </xf>
    <xf numFmtId="179" fontId="3" fillId="12" borderId="2" xfId="0" applyNumberFormat="1" applyFont="1" applyFill="1" applyBorder="1" applyAlignment="1">
      <alignment horizontal="right" vertical="center"/>
    </xf>
    <xf numFmtId="179" fontId="3" fillId="12" borderId="3" xfId="2" applyNumberFormat="1" applyFont="1" applyFill="1" applyBorder="1" applyAlignment="1">
      <alignment horizontal="right" vertical="center"/>
    </xf>
    <xf numFmtId="179" fontId="3" fillId="12" borderId="5" xfId="2" applyNumberFormat="1" applyFont="1" applyFill="1" applyBorder="1" applyAlignment="1">
      <alignment horizontal="center" vertical="center"/>
    </xf>
    <xf numFmtId="179" fontId="3" fillId="18" borderId="29" xfId="0" applyNumberFormat="1" applyFont="1" applyFill="1" applyBorder="1" applyAlignment="1">
      <alignment horizontal="right" vertical="center"/>
    </xf>
    <xf numFmtId="179" fontId="3" fillId="18" borderId="63" xfId="0" applyNumberFormat="1" applyFont="1" applyFill="1" applyBorder="1" applyAlignment="1">
      <alignment horizontal="right" vertical="center"/>
    </xf>
    <xf numFmtId="179" fontId="3" fillId="18" borderId="26" xfId="0" applyNumberFormat="1" applyFont="1" applyFill="1" applyBorder="1" applyAlignment="1">
      <alignment horizontal="right" vertical="center"/>
    </xf>
    <xf numFmtId="179" fontId="3" fillId="18" borderId="23" xfId="2" applyNumberFormat="1" applyFont="1" applyFill="1" applyBorder="1" applyAlignment="1">
      <alignment horizontal="center" vertical="center"/>
    </xf>
    <xf numFmtId="0" fontId="2" fillId="0" borderId="0" xfId="0" applyFont="1" applyAlignment="1">
      <alignment vertical="center" wrapText="1"/>
    </xf>
    <xf numFmtId="0" fontId="5" fillId="2" borderId="0" xfId="0" applyFont="1" applyFill="1">
      <alignment vertical="center"/>
    </xf>
    <xf numFmtId="0" fontId="2" fillId="2" borderId="0" xfId="0" applyFont="1" applyFill="1">
      <alignment vertical="center"/>
    </xf>
    <xf numFmtId="0" fontId="42" fillId="2" borderId="12" xfId="0" applyFont="1" applyFill="1" applyBorder="1">
      <alignment vertical="center"/>
    </xf>
    <xf numFmtId="0" fontId="42" fillId="2" borderId="21" xfId="0" applyFont="1" applyFill="1" applyBorder="1">
      <alignment vertical="center"/>
    </xf>
    <xf numFmtId="0" fontId="42" fillId="2" borderId="16" xfId="0" applyFont="1" applyFill="1" applyBorder="1">
      <alignment vertical="center"/>
    </xf>
    <xf numFmtId="0" fontId="42" fillId="2" borderId="22" xfId="0" applyFont="1" applyFill="1" applyBorder="1">
      <alignment vertical="center"/>
    </xf>
    <xf numFmtId="0" fontId="42" fillId="2" borderId="11"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35" xfId="0"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5" xfId="0" applyFont="1" applyBorder="1" applyAlignment="1">
      <alignment horizontal="center" vertical="center" wrapText="1"/>
    </xf>
    <xf numFmtId="0" fontId="0" fillId="0" borderId="30" xfId="0" applyBorder="1" applyAlignment="1">
      <alignment horizontal="center" vertical="center"/>
    </xf>
    <xf numFmtId="0" fontId="3" fillId="0" borderId="50" xfId="0" applyFont="1" applyBorder="1" applyAlignment="1">
      <alignment horizontal="center" vertical="center" wrapText="1"/>
    </xf>
    <xf numFmtId="0" fontId="0" fillId="0" borderId="33" xfId="0" applyBorder="1" applyAlignment="1">
      <alignment horizontal="center" vertical="center"/>
    </xf>
    <xf numFmtId="0" fontId="0" fillId="0" borderId="5" xfId="0" applyBorder="1" applyAlignment="1">
      <alignment horizontal="center" vertical="center"/>
    </xf>
    <xf numFmtId="0" fontId="3" fillId="0" borderId="27" xfId="0" applyFont="1" applyBorder="1" applyAlignment="1">
      <alignment horizontal="center" vertical="center" wrapText="1"/>
    </xf>
    <xf numFmtId="0" fontId="0" fillId="0" borderId="29" xfId="0" applyBorder="1" applyAlignment="1">
      <alignment horizontal="center" vertical="center"/>
    </xf>
    <xf numFmtId="0" fontId="4" fillId="2" borderId="27" xfId="0" applyFont="1" applyFill="1" applyBorder="1" applyAlignment="1">
      <alignment horizontal="center" vertical="center" wrapText="1"/>
    </xf>
    <xf numFmtId="0" fontId="0" fillId="0" borderId="6" xfId="0" applyBorder="1" applyAlignment="1">
      <alignment horizontal="center" vertical="center"/>
    </xf>
    <xf numFmtId="0" fontId="4" fillId="2" borderId="28" xfId="0" applyFont="1" applyFill="1" applyBorder="1" applyAlignment="1">
      <alignment horizontal="left" vertical="center" wrapText="1"/>
    </xf>
    <xf numFmtId="0" fontId="0" fillId="0" borderId="10" xfId="0" applyBorder="1">
      <alignment vertical="center"/>
    </xf>
    <xf numFmtId="0" fontId="0" fillId="0" borderId="26" xfId="0" applyBorder="1">
      <alignment vertical="center"/>
    </xf>
    <xf numFmtId="0" fontId="3" fillId="0" borderId="31" xfId="0" applyFont="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4" fillId="2" borderId="34"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20" xfId="0" applyBorder="1" applyAlignment="1">
      <alignment horizontal="center" vertical="center" wrapText="1"/>
    </xf>
    <xf numFmtId="0" fontId="3" fillId="10" borderId="1" xfId="0" applyFont="1" applyFill="1" applyBorder="1" applyAlignment="1">
      <alignment horizontal="center" vertical="center"/>
    </xf>
    <xf numFmtId="0" fontId="3" fillId="10" borderId="3" xfId="0" applyFont="1" applyFill="1" applyBorder="1" applyAlignment="1">
      <alignment horizontal="center" vertical="center"/>
    </xf>
    <xf numFmtId="0" fontId="5" fillId="2" borderId="0" xfId="0" applyFont="1" applyFill="1">
      <alignment vertical="center"/>
    </xf>
    <xf numFmtId="0" fontId="9" fillId="2" borderId="0" xfId="0" applyFont="1" applyFill="1">
      <alignment vertical="center"/>
    </xf>
    <xf numFmtId="0" fontId="7" fillId="0" borderId="35" xfId="0" applyFont="1" applyBorder="1" applyAlignment="1">
      <alignment horizontal="center" vertical="center"/>
    </xf>
    <xf numFmtId="0" fontId="7" fillId="0" borderId="5" xfId="0" applyFont="1" applyBorder="1" applyAlignment="1">
      <alignment horizontal="center" vertical="center"/>
    </xf>
    <xf numFmtId="0" fontId="0" fillId="2" borderId="0" xfId="0" applyFill="1">
      <alignment vertical="center"/>
    </xf>
    <xf numFmtId="0" fontId="3" fillId="2" borderId="50" xfId="0" applyFont="1" applyFill="1" applyBorder="1" applyAlignment="1">
      <alignment horizontal="center" vertical="center" wrapText="1"/>
    </xf>
    <xf numFmtId="0" fontId="21" fillId="2" borderId="32" xfId="0" applyFont="1" applyFill="1" applyBorder="1" applyAlignment="1">
      <alignment horizontal="center" vertical="center"/>
    </xf>
    <xf numFmtId="0" fontId="21" fillId="2" borderId="20"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32"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0" fillId="0" borderId="32" xfId="0" applyBorder="1" applyAlignment="1">
      <alignment horizontal="center" vertical="center"/>
    </xf>
    <xf numFmtId="0" fontId="0" fillId="0" borderId="20" xfId="0" applyBorder="1" applyAlignment="1">
      <alignment horizontal="center" vertical="center"/>
    </xf>
    <xf numFmtId="0" fontId="21" fillId="0" borderId="50" xfId="0" applyFont="1" applyBorder="1" applyAlignment="1">
      <alignment horizontal="center" vertical="center" wrapText="1"/>
    </xf>
    <xf numFmtId="0" fontId="4" fillId="2" borderId="53" xfId="0" applyFont="1" applyFill="1" applyBorder="1" applyAlignment="1">
      <alignment horizontal="left" vertical="center" wrapText="1"/>
    </xf>
    <xf numFmtId="0" fontId="0" fillId="0" borderId="53" xfId="0" applyBorder="1" applyAlignment="1">
      <alignment horizontal="left" vertical="center" wrapText="1"/>
    </xf>
    <xf numFmtId="0" fontId="0" fillId="0" borderId="23" xfId="0" applyBorder="1" applyAlignment="1">
      <alignment horizontal="left" vertical="center" wrapText="1"/>
    </xf>
    <xf numFmtId="0" fontId="0" fillId="0" borderId="23" xfId="0" applyBorder="1">
      <alignment vertical="center"/>
    </xf>
    <xf numFmtId="0" fontId="4" fillId="2" borderId="50" xfId="0" applyFont="1" applyFill="1" applyBorder="1" applyAlignment="1">
      <alignment horizontal="left" vertical="center" wrapText="1"/>
    </xf>
    <xf numFmtId="0" fontId="0" fillId="0" borderId="32" xfId="0" applyBorder="1" applyAlignment="1">
      <alignment horizontal="left" vertical="center" wrapText="1"/>
    </xf>
    <xf numFmtId="0" fontId="0" fillId="0" borderId="20" xfId="0" applyBorder="1" applyAlignment="1">
      <alignment horizontal="left" vertical="center" wrapText="1"/>
    </xf>
    <xf numFmtId="0" fontId="21" fillId="0" borderId="12" xfId="0" applyFont="1" applyBorder="1" applyAlignment="1">
      <alignment horizontal="center" vertical="center" wrapText="1"/>
    </xf>
    <xf numFmtId="0" fontId="4" fillId="2" borderId="50" xfId="0" applyFont="1" applyFill="1" applyBorder="1" applyAlignment="1">
      <alignment horizontal="center" vertical="center" wrapText="1"/>
    </xf>
    <xf numFmtId="0" fontId="0" fillId="0" borderId="33" xfId="0" applyBorder="1" applyAlignment="1">
      <alignment horizontal="center" vertical="center" wrapText="1"/>
    </xf>
    <xf numFmtId="0" fontId="21" fillId="2" borderId="32"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8" fillId="2" borderId="0" xfId="0" applyFont="1" applyFill="1">
      <alignment vertical="center"/>
    </xf>
    <xf numFmtId="0" fontId="27" fillId="2" borderId="0" xfId="0" applyFont="1" applyFill="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3" xfId="0" applyBorder="1" applyAlignment="1">
      <alignment horizontal="center" vertical="center"/>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1"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3" fillId="12" borderId="50" xfId="0" applyFont="1" applyFill="1" applyBorder="1" applyAlignment="1">
      <alignment horizontal="center" vertical="center" wrapText="1"/>
    </xf>
    <xf numFmtId="0" fontId="21" fillId="0" borderId="20" xfId="0" applyFont="1" applyBorder="1" applyAlignment="1">
      <alignment horizontal="center" vertical="center" wrapText="1"/>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wrapText="1"/>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4" fillId="2" borderId="28"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6" xfId="0" applyFont="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wrapText="1"/>
    </xf>
    <xf numFmtId="0" fontId="18" fillId="0" borderId="0" xfId="0" applyFont="1" applyAlignment="1">
      <alignment wrapText="1"/>
    </xf>
    <xf numFmtId="0" fontId="4" fillId="2" borderId="0" xfId="0" applyFont="1" applyFill="1">
      <alignment vertical="center"/>
    </xf>
    <xf numFmtId="0" fontId="0" fillId="0" borderId="0" xfId="0">
      <alignment vertical="center"/>
    </xf>
    <xf numFmtId="0" fontId="18" fillId="0" borderId="0" xfId="0" applyFont="1" applyAlignment="1">
      <alignment vertical="center" wrapText="1"/>
    </xf>
    <xf numFmtId="0" fontId="18" fillId="0" borderId="0" xfId="0" applyFont="1">
      <alignment vertical="center"/>
    </xf>
    <xf numFmtId="0" fontId="8" fillId="2" borderId="0" xfId="0" applyFont="1" applyFill="1" applyAlignment="1">
      <alignment vertical="center" wrapText="1"/>
    </xf>
    <xf numFmtId="0" fontId="27" fillId="0" borderId="0" xfId="0" applyFont="1" applyAlignment="1">
      <alignment vertical="center" wrapText="1"/>
    </xf>
    <xf numFmtId="0" fontId="27" fillId="0" borderId="0" xfId="0" applyFont="1">
      <alignment vertical="center"/>
    </xf>
    <xf numFmtId="0" fontId="3" fillId="10" borderId="44" xfId="0" applyFont="1" applyFill="1" applyBorder="1" applyAlignment="1">
      <alignment horizontal="center" vertical="center"/>
    </xf>
    <xf numFmtId="0" fontId="0" fillId="0" borderId="3" xfId="0" applyBorder="1">
      <alignment vertical="center"/>
    </xf>
    <xf numFmtId="0" fontId="3" fillId="2" borderId="40" xfId="0" applyFont="1" applyFill="1" applyBorder="1" applyAlignment="1">
      <alignment horizontal="center" vertical="center" wrapText="1"/>
    </xf>
    <xf numFmtId="0" fontId="0" fillId="0" borderId="24" xfId="0" applyBorder="1">
      <alignment vertical="center"/>
    </xf>
    <xf numFmtId="0" fontId="3" fillId="2" borderId="42" xfId="0" applyFont="1" applyFill="1" applyBorder="1" applyAlignment="1">
      <alignment horizontal="center" vertical="center" wrapText="1"/>
    </xf>
    <xf numFmtId="0" fontId="0" fillId="0" borderId="25" xfId="0" applyBorder="1">
      <alignment vertical="center"/>
    </xf>
    <xf numFmtId="0" fontId="3" fillId="11" borderId="13" xfId="0" applyFont="1" applyFill="1" applyBorder="1" applyAlignment="1">
      <alignment horizontal="center" vertical="center" wrapText="1"/>
    </xf>
    <xf numFmtId="0" fontId="3" fillId="7" borderId="44" xfId="0" applyFont="1" applyFill="1" applyBorder="1" applyAlignment="1">
      <alignment horizontal="center" vertical="center"/>
    </xf>
    <xf numFmtId="0" fontId="0" fillId="0" borderId="45" xfId="0" applyBorder="1">
      <alignment vertical="center"/>
    </xf>
    <xf numFmtId="0" fontId="3" fillId="2" borderId="2" xfId="0" applyFont="1" applyFill="1" applyBorder="1" applyAlignment="1">
      <alignment horizontal="center" vertical="center"/>
    </xf>
    <xf numFmtId="0" fontId="0" fillId="0" borderId="2" xfId="0" applyBorder="1">
      <alignment vertical="center"/>
    </xf>
    <xf numFmtId="0" fontId="3" fillId="2" borderId="6" xfId="0" applyFont="1" applyFill="1" applyBorder="1" applyAlignment="1">
      <alignment horizontal="center" vertical="center" wrapText="1"/>
    </xf>
    <xf numFmtId="0" fontId="0" fillId="0" borderId="49" xfId="0" applyBorder="1">
      <alignment vertical="center"/>
    </xf>
    <xf numFmtId="0" fontId="3" fillId="2" borderId="48"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2" fillId="2" borderId="0" xfId="0" applyFont="1" applyFill="1">
      <alignment vertical="center"/>
    </xf>
    <xf numFmtId="0" fontId="21" fillId="2" borderId="0" xfId="0" applyFont="1" applyFill="1">
      <alignment vertical="center"/>
    </xf>
    <xf numFmtId="0" fontId="3" fillId="0" borderId="6" xfId="0" applyFont="1" applyBorder="1" applyAlignment="1">
      <alignment horizontal="center" vertical="center" wrapText="1"/>
    </xf>
    <xf numFmtId="0" fontId="20" fillId="0" borderId="29" xfId="0" applyFont="1" applyBorder="1" applyAlignment="1">
      <alignment horizontal="center" vertical="center" wrapText="1"/>
    </xf>
    <xf numFmtId="0" fontId="4" fillId="2" borderId="9" xfId="0" applyFont="1" applyFill="1" applyBorder="1" applyAlignment="1">
      <alignment horizontal="left" vertical="center" wrapText="1"/>
    </xf>
    <xf numFmtId="0" fontId="0" fillId="0" borderId="26" xfId="0" applyBorder="1" applyAlignment="1">
      <alignment horizontal="left" vertical="center"/>
    </xf>
    <xf numFmtId="0" fontId="3" fillId="0" borderId="46" xfId="0" applyFont="1" applyBorder="1" applyAlignment="1">
      <alignment horizontal="center" vertical="center" wrapText="1"/>
    </xf>
    <xf numFmtId="0" fontId="21" fillId="0" borderId="31" xfId="0" applyFont="1" applyBorder="1" applyAlignment="1">
      <alignment horizontal="center" vertical="center" wrapText="1"/>
    </xf>
    <xf numFmtId="0" fontId="0" fillId="0" borderId="16" xfId="0" applyBorder="1" applyAlignment="1">
      <alignment horizontal="center" vertical="center" wrapText="1"/>
    </xf>
    <xf numFmtId="0" fontId="4" fillId="0" borderId="22" xfId="0" applyFont="1" applyBorder="1" applyAlignment="1">
      <alignment horizontal="center" vertical="center" wrapText="1"/>
    </xf>
    <xf numFmtId="0" fontId="0" fillId="0" borderId="11" xfId="0" applyBorder="1" applyAlignment="1">
      <alignment horizontal="center" vertical="center" wrapText="1"/>
    </xf>
    <xf numFmtId="0" fontId="2" fillId="0" borderId="9" xfId="0" applyFont="1" applyBorder="1" applyAlignment="1">
      <alignment vertical="center" wrapText="1"/>
    </xf>
    <xf numFmtId="0" fontId="0" fillId="0" borderId="26" xfId="0" applyBorder="1" applyAlignment="1">
      <alignment vertical="center" wrapText="1"/>
    </xf>
    <xf numFmtId="0" fontId="3" fillId="0" borderId="30" xfId="0" applyFont="1" applyBorder="1" applyAlignment="1">
      <alignment horizontal="center" vertical="center" wrapText="1"/>
    </xf>
    <xf numFmtId="0" fontId="4" fillId="15" borderId="15" xfId="0" applyFont="1" applyFill="1" applyBorder="1" applyAlignment="1">
      <alignment horizontal="center" vertical="center" wrapText="1"/>
    </xf>
    <xf numFmtId="0" fontId="0" fillId="15" borderId="12" xfId="0" applyFill="1" applyBorder="1" applyAlignment="1">
      <alignment horizontal="center" vertical="center" wrapText="1"/>
    </xf>
    <xf numFmtId="0" fontId="0" fillId="15" borderId="30" xfId="0" applyFill="1" applyBorder="1" applyAlignment="1">
      <alignment horizontal="center" vertical="center" wrapText="1"/>
    </xf>
    <xf numFmtId="0" fontId="4" fillId="2" borderId="43" xfId="0" applyFont="1" applyFill="1" applyBorder="1" applyAlignment="1">
      <alignment horizontal="center" vertical="center" wrapText="1"/>
    </xf>
    <xf numFmtId="0" fontId="3" fillId="10" borderId="27" xfId="0" applyFont="1" applyFill="1" applyBorder="1" applyAlignment="1">
      <alignment horizontal="center" vertical="center"/>
    </xf>
    <xf numFmtId="0" fontId="3" fillId="10" borderId="54" xfId="0" applyFont="1" applyFill="1" applyBorder="1" applyAlignment="1">
      <alignment horizontal="center" vertical="center"/>
    </xf>
    <xf numFmtId="0" fontId="0" fillId="0" borderId="54" xfId="0" applyBorder="1">
      <alignment vertical="center"/>
    </xf>
    <xf numFmtId="0" fontId="0" fillId="0" borderId="28" xfId="0" applyBorder="1">
      <alignment vertical="center"/>
    </xf>
    <xf numFmtId="0" fontId="3" fillId="7" borderId="1"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2" borderId="48" xfId="0" applyFont="1" applyFill="1" applyBorder="1" applyAlignment="1">
      <alignment horizontal="center" vertical="center" wrapText="1"/>
    </xf>
    <xf numFmtId="0" fontId="20" fillId="0" borderId="43" xfId="0" applyFont="1" applyBorder="1" applyAlignment="1">
      <alignment horizontal="center" vertical="center" wrapText="1"/>
    </xf>
    <xf numFmtId="0" fontId="36" fillId="4" borderId="15" xfId="3" applyFont="1" applyFill="1" applyBorder="1">
      <alignment vertical="center"/>
    </xf>
    <xf numFmtId="0" fontId="2" fillId="0" borderId="59" xfId="0" applyFont="1" applyBorder="1">
      <alignment vertical="center"/>
    </xf>
    <xf numFmtId="0" fontId="3" fillId="7" borderId="12" xfId="0" applyFont="1" applyFill="1" applyBorder="1">
      <alignment vertical="center"/>
    </xf>
    <xf numFmtId="0" fontId="2" fillId="0" borderId="12" xfId="0" applyFont="1" applyBorder="1">
      <alignment vertical="center"/>
    </xf>
    <xf numFmtId="0" fontId="2" fillId="0" borderId="16" xfId="0" applyFont="1" applyBorder="1">
      <alignment vertical="center"/>
    </xf>
    <xf numFmtId="0" fontId="40" fillId="4" borderId="4" xfId="0" applyFont="1" applyFill="1" applyBorder="1" applyAlignment="1">
      <alignment horizontal="right" vertical="center"/>
    </xf>
    <xf numFmtId="0" fontId="41" fillId="0" borderId="35" xfId="0" applyFont="1" applyBorder="1" applyAlignment="1">
      <alignment horizontal="right" vertical="center"/>
    </xf>
    <xf numFmtId="0" fontId="2" fillId="0" borderId="5" xfId="0" applyFont="1" applyBorder="1" applyAlignment="1">
      <alignment horizontal="right" vertical="center"/>
    </xf>
    <xf numFmtId="0" fontId="36" fillId="4" borderId="15" xfId="3" applyFont="1" applyFill="1" applyBorder="1" applyAlignment="1">
      <alignment horizontal="left" vertical="center"/>
    </xf>
    <xf numFmtId="0" fontId="2" fillId="0" borderId="39" xfId="0" applyFont="1" applyBorder="1">
      <alignment vertical="center"/>
    </xf>
    <xf numFmtId="0" fontId="36" fillId="16" borderId="15" xfId="3" applyFont="1" applyFill="1" applyBorder="1">
      <alignment vertical="center"/>
    </xf>
    <xf numFmtId="0" fontId="3" fillId="10" borderId="1" xfId="0" applyFont="1" applyFill="1" applyBorder="1">
      <alignment vertical="center"/>
    </xf>
    <xf numFmtId="0" fontId="3" fillId="10" borderId="45" xfId="0" applyFont="1" applyFill="1" applyBorder="1">
      <alignment vertical="center"/>
    </xf>
    <xf numFmtId="0" fontId="3" fillId="12" borderId="12" xfId="0" applyFont="1" applyFill="1" applyBorder="1">
      <alignment vertical="center"/>
    </xf>
    <xf numFmtId="0" fontId="3" fillId="12" borderId="16" xfId="0" applyFont="1" applyFill="1" applyBorder="1">
      <alignment vertical="center"/>
    </xf>
    <xf numFmtId="0" fontId="3" fillId="7" borderId="15" xfId="0" applyFont="1" applyFill="1" applyBorder="1">
      <alignment vertical="center"/>
    </xf>
    <xf numFmtId="0" fontId="3" fillId="7" borderId="39" xfId="0" applyFont="1" applyFill="1" applyBorder="1">
      <alignment vertical="center"/>
    </xf>
    <xf numFmtId="0" fontId="3" fillId="8" borderId="29" xfId="0" applyFont="1" applyFill="1" applyBorder="1">
      <alignment vertical="center"/>
    </xf>
    <xf numFmtId="0" fontId="3" fillId="8" borderId="60" xfId="0" applyFont="1" applyFill="1" applyBorder="1">
      <alignment vertical="center"/>
    </xf>
    <xf numFmtId="0" fontId="3" fillId="11" borderId="1" xfId="0" applyFont="1" applyFill="1" applyBorder="1">
      <alignment vertical="center"/>
    </xf>
    <xf numFmtId="0" fontId="3" fillId="11" borderId="45" xfId="0" applyFont="1" applyFill="1" applyBorder="1">
      <alignment vertical="center"/>
    </xf>
    <xf numFmtId="0" fontId="3" fillId="13" borderId="6" xfId="0" applyFont="1" applyFill="1" applyBorder="1">
      <alignment vertical="center"/>
    </xf>
    <xf numFmtId="0" fontId="3" fillId="13" borderId="49" xfId="0" applyFont="1" applyFill="1" applyBorder="1">
      <alignment vertical="center"/>
    </xf>
    <xf numFmtId="0" fontId="2" fillId="0" borderId="53" xfId="0" applyFont="1" applyBorder="1">
      <alignment vertical="center"/>
    </xf>
    <xf numFmtId="0" fontId="2" fillId="0" borderId="23" xfId="0" applyFont="1" applyBorder="1">
      <alignment vertical="center"/>
    </xf>
    <xf numFmtId="0" fontId="3" fillId="5" borderId="1" xfId="0" applyFont="1" applyFill="1" applyBorder="1">
      <alignment vertical="center"/>
    </xf>
    <xf numFmtId="0" fontId="3" fillId="5" borderId="3" xfId="0" applyFont="1" applyFill="1" applyBorder="1">
      <alignment vertical="center"/>
    </xf>
    <xf numFmtId="0" fontId="3" fillId="12" borderId="15" xfId="0" applyFont="1" applyFill="1" applyBorder="1">
      <alignment vertical="center"/>
    </xf>
    <xf numFmtId="0" fontId="3" fillId="12" borderId="39" xfId="0" applyFont="1" applyFill="1" applyBorder="1">
      <alignment vertical="center"/>
    </xf>
    <xf numFmtId="0" fontId="5" fillId="0" borderId="0" xfId="0"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39" fillId="4" borderId="15" xfId="0" applyFont="1" applyFill="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2" fillId="0" borderId="16" xfId="0" applyFont="1" applyBorder="1" applyAlignment="1">
      <alignment horizontal="center" vertical="center"/>
    </xf>
    <xf numFmtId="0" fontId="2" fillId="0" borderId="57" xfId="0" applyFont="1" applyBorder="1" applyAlignment="1">
      <alignment horizontal="center" vertical="center"/>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5" xfId="0" applyFont="1" applyBorder="1" applyAlignment="1">
      <alignment horizontal="center" vertical="center"/>
    </xf>
    <xf numFmtId="0" fontId="3" fillId="10" borderId="3" xfId="0" applyFont="1" applyFill="1" applyBorder="1">
      <alignment vertical="center"/>
    </xf>
    <xf numFmtId="0" fontId="4" fillId="0" borderId="4" xfId="0" applyFont="1" applyBorder="1">
      <alignment vertical="center"/>
    </xf>
    <xf numFmtId="0" fontId="4" fillId="0" borderId="35" xfId="0" applyFont="1" applyBorder="1">
      <alignment vertical="center"/>
    </xf>
    <xf numFmtId="0" fontId="4" fillId="0" borderId="5" xfId="0" applyFont="1" applyBorder="1">
      <alignment vertical="center"/>
    </xf>
    <xf numFmtId="0" fontId="3" fillId="6" borderId="12" xfId="0" applyFont="1" applyFill="1" applyBorder="1">
      <alignment vertical="center"/>
    </xf>
    <xf numFmtId="0" fontId="3" fillId="6" borderId="16" xfId="0" applyFont="1" applyFill="1" applyBorder="1">
      <alignment vertical="center"/>
    </xf>
    <xf numFmtId="0" fontId="3" fillId="8" borderId="1" xfId="0" applyFont="1" applyFill="1" applyBorder="1">
      <alignment vertical="center"/>
    </xf>
    <xf numFmtId="0" fontId="3" fillId="8" borderId="3" xfId="0" applyFont="1" applyFill="1" applyBorder="1">
      <alignment vertical="center"/>
    </xf>
    <xf numFmtId="0" fontId="3" fillId="11" borderId="3" xfId="0" applyFont="1" applyFill="1" applyBorder="1">
      <alignment vertical="center"/>
    </xf>
    <xf numFmtId="0" fontId="3" fillId="9" borderId="6" xfId="0" applyFont="1" applyFill="1" applyBorder="1">
      <alignment vertical="center"/>
    </xf>
    <xf numFmtId="0" fontId="3" fillId="9" borderId="10" xfId="0" applyFont="1" applyFill="1" applyBorder="1">
      <alignment vertical="center"/>
    </xf>
    <xf numFmtId="0" fontId="40" fillId="4" borderId="4" xfId="0" applyFont="1" applyFill="1" applyBorder="1" applyAlignment="1">
      <alignment horizontal="left" vertical="center"/>
    </xf>
    <xf numFmtId="0" fontId="41" fillId="0" borderId="35" xfId="0" applyFont="1" applyBorder="1" applyAlignment="1">
      <alignment horizontal="left" vertical="center"/>
    </xf>
    <xf numFmtId="0" fontId="41" fillId="0" borderId="5" xfId="0" applyFont="1" applyBorder="1" applyAlignment="1">
      <alignment horizontal="left" vertical="center"/>
    </xf>
    <xf numFmtId="0" fontId="2" fillId="0" borderId="15" xfId="0" applyFont="1" applyBorder="1">
      <alignment vertical="center"/>
    </xf>
    <xf numFmtId="0" fontId="4" fillId="0" borderId="15" xfId="0" applyFont="1" applyBorder="1" applyAlignment="1">
      <alignment horizontal="center" vertical="center" wrapText="1"/>
    </xf>
    <xf numFmtId="0" fontId="4" fillId="0" borderId="39" xfId="0" applyFont="1" applyBorder="1" applyAlignment="1">
      <alignment horizontal="center" vertical="center" wrapText="1"/>
    </xf>
    <xf numFmtId="0" fontId="3" fillId="6" borderId="15" xfId="0" applyFont="1" applyFill="1" applyBorder="1">
      <alignment vertical="center"/>
    </xf>
    <xf numFmtId="0" fontId="3" fillId="6" borderId="39" xfId="0" applyFont="1" applyFill="1" applyBorder="1">
      <alignment vertical="center"/>
    </xf>
    <xf numFmtId="0" fontId="0" fillId="2" borderId="34" xfId="0" applyFill="1" applyBorder="1" applyAlignment="1">
      <alignment horizontal="center" vertical="center"/>
    </xf>
    <xf numFmtId="0" fontId="0" fillId="0" borderId="26" xfId="0" applyBorder="1" applyAlignment="1">
      <alignment horizontal="left" vertical="center" wrapText="1"/>
    </xf>
    <xf numFmtId="0" fontId="3" fillId="2" borderId="32" xfId="0" applyFont="1" applyFill="1" applyBorder="1" applyAlignment="1">
      <alignment horizontal="center" vertical="center" wrapText="1"/>
    </xf>
    <xf numFmtId="0" fontId="20" fillId="0" borderId="32" xfId="0" applyFont="1" applyBorder="1" applyAlignment="1">
      <alignment horizontal="center" vertical="center"/>
    </xf>
    <xf numFmtId="0" fontId="20" fillId="0" borderId="20" xfId="0" applyFont="1" applyBorder="1" applyAlignment="1">
      <alignment horizontal="center" vertical="center"/>
    </xf>
    <xf numFmtId="0" fontId="21" fillId="1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0" fillId="2" borderId="18" xfId="0" applyFill="1" applyBorder="1" applyAlignment="1">
      <alignment horizontal="center" vertical="center" wrapText="1"/>
    </xf>
    <xf numFmtId="0" fontId="2" fillId="0" borderId="27" xfId="0" applyFont="1" applyBorder="1" applyAlignment="1">
      <alignment horizontal="center" vertical="center" wrapText="1"/>
    </xf>
    <xf numFmtId="0" fontId="21" fillId="0" borderId="29" xfId="0" applyFont="1" applyBorder="1" applyAlignment="1">
      <alignment horizontal="center" vertical="center"/>
    </xf>
    <xf numFmtId="0" fontId="2" fillId="0" borderId="54" xfId="0" applyFont="1" applyBorder="1" applyAlignment="1">
      <alignment horizontal="center" vertical="center" wrapText="1"/>
    </xf>
    <xf numFmtId="0" fontId="21" fillId="0" borderId="63" xfId="0" applyFont="1" applyBorder="1" applyAlignment="1">
      <alignment horizontal="center" vertical="center"/>
    </xf>
    <xf numFmtId="0" fontId="2" fillId="0" borderId="28" xfId="0" applyFont="1" applyBorder="1" applyAlignment="1">
      <alignment horizontal="center" vertical="center" wrapText="1"/>
    </xf>
    <xf numFmtId="0" fontId="21" fillId="0" borderId="26" xfId="0" applyFont="1" applyBorder="1" applyAlignment="1">
      <alignment horizontal="center" vertical="center"/>
    </xf>
    <xf numFmtId="0" fontId="2" fillId="0" borderId="50" xfId="0" applyFont="1" applyBorder="1" applyAlignment="1">
      <alignment horizontal="center" vertical="center" wrapText="1"/>
    </xf>
    <xf numFmtId="0" fontId="21" fillId="0" borderId="20" xfId="0" applyFont="1" applyBorder="1" applyAlignment="1">
      <alignment horizontal="center" vertical="center"/>
    </xf>
    <xf numFmtId="0" fontId="43" fillId="2" borderId="4" xfId="0" applyFont="1" applyFill="1" applyBorder="1" applyAlignment="1">
      <alignment horizontal="right" vertical="center"/>
    </xf>
    <xf numFmtId="0" fontId="0" fillId="2" borderId="35" xfId="0" applyFill="1" applyBorder="1" applyAlignment="1">
      <alignment horizontal="right" vertical="center"/>
    </xf>
    <xf numFmtId="0" fontId="0" fillId="2" borderId="5" xfId="0" applyFill="1" applyBorder="1" applyAlignment="1">
      <alignment horizontal="right" vertical="center"/>
    </xf>
    <xf numFmtId="0" fontId="2" fillId="2" borderId="50" xfId="0" applyFont="1" applyFill="1" applyBorder="1" applyAlignment="1">
      <alignment horizontal="center" vertical="center" wrapText="1"/>
    </xf>
    <xf numFmtId="0" fontId="0" fillId="0" borderId="0" xfId="0" applyAlignment="1">
      <alignment vertical="center" wrapText="1"/>
    </xf>
    <xf numFmtId="0" fontId="42" fillId="2" borderId="15" xfId="0" applyFont="1" applyFill="1" applyBorder="1">
      <alignment vertical="center"/>
    </xf>
    <xf numFmtId="0" fontId="42" fillId="2" borderId="59" xfId="0" applyFont="1" applyFill="1" applyBorder="1">
      <alignment vertical="center"/>
    </xf>
    <xf numFmtId="0" fontId="42" fillId="2" borderId="12" xfId="0" applyFont="1" applyFill="1" applyBorder="1">
      <alignment vertical="center"/>
    </xf>
    <xf numFmtId="0" fontId="42" fillId="2" borderId="1" xfId="0" applyFont="1" applyFill="1" applyBorder="1">
      <alignment vertical="center"/>
    </xf>
    <xf numFmtId="0" fontId="42" fillId="2" borderId="45" xfId="0" applyFont="1" applyFill="1" applyBorder="1">
      <alignment vertical="center"/>
    </xf>
    <xf numFmtId="0" fontId="2" fillId="2" borderId="12" xfId="0" applyFont="1" applyFill="1" applyBorder="1">
      <alignment vertical="center"/>
    </xf>
    <xf numFmtId="0" fontId="2" fillId="2" borderId="0" xfId="0" applyFont="1" applyFill="1" applyBorder="1">
      <alignment vertical="center"/>
    </xf>
    <xf numFmtId="0" fontId="2" fillId="2" borderId="27" xfId="0" applyFont="1" applyFill="1" applyBorder="1" applyAlignment="1">
      <alignment horizontal="center" vertical="center" wrapText="1"/>
    </xf>
    <xf numFmtId="0" fontId="21" fillId="2" borderId="29" xfId="0" applyFont="1" applyFill="1" applyBorder="1" applyAlignment="1">
      <alignment horizontal="center" vertical="center"/>
    </xf>
    <xf numFmtId="0" fontId="2" fillId="2" borderId="54" xfId="0" applyFont="1" applyFill="1" applyBorder="1" applyAlignment="1">
      <alignment horizontal="center" vertical="center" wrapText="1"/>
    </xf>
    <xf numFmtId="0" fontId="21" fillId="2" borderId="63" xfId="0" applyFont="1" applyFill="1" applyBorder="1" applyAlignment="1">
      <alignment horizontal="center" vertical="center"/>
    </xf>
    <xf numFmtId="0" fontId="2" fillId="2" borderId="28" xfId="0" applyFont="1" applyFill="1" applyBorder="1" applyAlignment="1">
      <alignment horizontal="center" vertical="center" wrapText="1"/>
    </xf>
    <xf numFmtId="0" fontId="21" fillId="2" borderId="26" xfId="0" applyFont="1" applyFill="1" applyBorder="1" applyAlignment="1">
      <alignment horizontal="center" vertical="center"/>
    </xf>
    <xf numFmtId="0" fontId="42" fillId="0" borderId="1" xfId="0" applyFont="1" applyFill="1" applyBorder="1">
      <alignment vertical="center"/>
    </xf>
    <xf numFmtId="0" fontId="42" fillId="0" borderId="45" xfId="0" applyFont="1" applyFill="1" applyBorder="1">
      <alignment vertical="center"/>
    </xf>
    <xf numFmtId="0" fontId="42" fillId="18" borderId="1" xfId="0" applyFont="1" applyFill="1" applyBorder="1">
      <alignment vertical="center"/>
    </xf>
    <xf numFmtId="0" fontId="42" fillId="18" borderId="45" xfId="0" applyFont="1" applyFill="1" applyBorder="1">
      <alignment vertical="center"/>
    </xf>
    <xf numFmtId="0" fontId="23" fillId="13" borderId="4" xfId="0" applyFont="1" applyFill="1" applyBorder="1" applyAlignment="1">
      <alignment horizontal="center" vertical="center"/>
    </xf>
    <xf numFmtId="0" fontId="12" fillId="13" borderId="35" xfId="0" applyFont="1" applyFill="1" applyBorder="1" applyAlignment="1">
      <alignment horizontal="center" vertical="center"/>
    </xf>
    <xf numFmtId="0" fontId="12" fillId="13" borderId="5" xfId="0" applyFont="1" applyFill="1" applyBorder="1" applyAlignment="1">
      <alignment horizontal="center" vertical="center"/>
    </xf>
    <xf numFmtId="0" fontId="23" fillId="14" borderId="4" xfId="0" applyFont="1" applyFill="1" applyBorder="1" applyAlignment="1">
      <alignment horizontal="center" vertical="center"/>
    </xf>
    <xf numFmtId="0" fontId="23" fillId="14" borderId="35" xfId="0" applyFont="1" applyFill="1" applyBorder="1" applyAlignment="1">
      <alignment horizontal="center" vertical="center"/>
    </xf>
    <xf numFmtId="0" fontId="23" fillId="14" borderId="5"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35" xfId="0" applyFont="1" applyFill="1" applyBorder="1" applyAlignment="1">
      <alignment horizontal="center" vertical="center"/>
    </xf>
    <xf numFmtId="0" fontId="12" fillId="10" borderId="5" xfId="0" applyFont="1" applyFill="1" applyBorder="1" applyAlignment="1">
      <alignment horizontal="center" vertical="center"/>
    </xf>
    <xf numFmtId="0" fontId="3" fillId="10" borderId="28" xfId="0" applyFont="1" applyFill="1" applyBorder="1" applyAlignment="1">
      <alignment horizontal="center" vertical="center"/>
    </xf>
    <xf numFmtId="0" fontId="3" fillId="12" borderId="32" xfId="0" applyFont="1" applyFill="1" applyBorder="1" applyAlignment="1">
      <alignment horizontal="center" vertical="center" wrapText="1"/>
    </xf>
    <xf numFmtId="0" fontId="0" fillId="12" borderId="32" xfId="0" applyFill="1" applyBorder="1" applyAlignment="1">
      <alignment horizontal="center" vertical="center"/>
    </xf>
    <xf numFmtId="0" fontId="0" fillId="12" borderId="20" xfId="0" applyFill="1" applyBorder="1" applyAlignment="1">
      <alignment horizontal="center" vertical="center"/>
    </xf>
    <xf numFmtId="0" fontId="3" fillId="11" borderId="50"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0" fillId="11" borderId="32" xfId="0" applyFill="1" applyBorder="1" applyAlignment="1">
      <alignment horizontal="center" vertical="center"/>
    </xf>
    <xf numFmtId="0" fontId="0" fillId="11" borderId="20" xfId="0" applyFill="1" applyBorder="1" applyAlignment="1">
      <alignment horizontal="center" vertical="center"/>
    </xf>
    <xf numFmtId="0" fontId="5" fillId="2" borderId="0" xfId="0" applyFont="1" applyFill="1" applyAlignment="1">
      <alignment vertical="center" wrapText="1"/>
    </xf>
    <xf numFmtId="0" fontId="9" fillId="2" borderId="0" xfId="0" applyFont="1" applyFill="1" applyAlignment="1">
      <alignment vertical="center" wrapText="1"/>
    </xf>
    <xf numFmtId="0" fontId="21" fillId="0" borderId="15" xfId="0" applyFont="1" applyBorder="1" applyAlignment="1">
      <alignment horizontal="center" vertical="center" wrapText="1"/>
    </xf>
    <xf numFmtId="0" fontId="18" fillId="5" borderId="10" xfId="0" applyFont="1" applyFill="1" applyBorder="1">
      <alignment vertical="center"/>
    </xf>
    <xf numFmtId="0" fontId="0" fillId="5" borderId="10" xfId="0" applyFill="1" applyBorder="1">
      <alignment vertical="center"/>
    </xf>
    <xf numFmtId="0" fontId="0" fillId="5" borderId="26" xfId="0" applyFill="1" applyBorder="1">
      <alignment vertical="center"/>
    </xf>
    <xf numFmtId="0" fontId="4" fillId="5" borderId="50"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0" fillId="5" borderId="32" xfId="0" applyFill="1" applyBorder="1" applyAlignment="1">
      <alignment horizontal="center" vertical="center" wrapText="1"/>
    </xf>
    <xf numFmtId="0" fontId="0" fillId="5" borderId="20" xfId="0" applyFill="1" applyBorder="1" applyAlignment="1">
      <alignment horizontal="center" vertical="center" wrapText="1"/>
    </xf>
    <xf numFmtId="0" fontId="3" fillId="2" borderId="0" xfId="0" applyFont="1" applyFill="1" applyBorder="1" applyAlignment="1">
      <alignment horizontal="right" vertical="center"/>
    </xf>
    <xf numFmtId="0" fontId="2"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9" fontId="3" fillId="2" borderId="0" xfId="2" applyFont="1" applyFill="1" applyBorder="1" applyAlignment="1">
      <alignment horizontal="center" vertical="center"/>
    </xf>
    <xf numFmtId="0" fontId="3" fillId="2" borderId="0" xfId="0" applyFont="1" applyFill="1" applyBorder="1">
      <alignment vertical="center"/>
    </xf>
    <xf numFmtId="0" fontId="5" fillId="2" borderId="0" xfId="0" applyFont="1" applyFill="1" applyAlignment="1">
      <alignment vertical="center"/>
    </xf>
    <xf numFmtId="0" fontId="0" fillId="2" borderId="0" xfId="0" applyFill="1" applyAlignment="1">
      <alignment vertical="center"/>
    </xf>
  </cellXfs>
  <cellStyles count="6">
    <cellStyle name="パーセント" xfId="2" builtinId="5"/>
    <cellStyle name="桁区切り" xfId="1" builtinId="6"/>
    <cellStyle name="桁区切り 2" xfId="4"/>
    <cellStyle name="標準" xfId="0" builtinId="0"/>
    <cellStyle name="標準 2" xfId="3"/>
    <cellStyle name="標準_8直投業種別" xfId="5"/>
  </cellStyles>
  <dxfs count="0"/>
  <tableStyles count="0" defaultTableStyle="TableStyleMedium2" defaultPivotStyle="PivotStyleLight16"/>
  <colors>
    <mruColors>
      <color rgb="FFCCFFCC"/>
      <color rgb="FFCCFFFF"/>
      <color rgb="FFFFFFCC"/>
      <color rgb="FFFFEFFF"/>
      <color rgb="FFFFE7E7"/>
      <color rgb="FF66FFFF"/>
      <color rgb="FFFFEBFF"/>
      <color rgb="FFFFFBFF"/>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xdr:colOff>
      <xdr:row>20</xdr:row>
      <xdr:rowOff>0</xdr:rowOff>
    </xdr:from>
    <xdr:to>
      <xdr:col>10</xdr:col>
      <xdr:colOff>1200150</xdr:colOff>
      <xdr:row>21</xdr:row>
      <xdr:rowOff>276225</xdr:rowOff>
    </xdr:to>
    <xdr:cxnSp macro="">
      <xdr:nvCxnSpPr>
        <xdr:cNvPr id="4" name="直線コネクタ 3">
          <a:extLst>
            <a:ext uri="{FF2B5EF4-FFF2-40B4-BE49-F238E27FC236}">
              <a16:creationId xmlns:a16="http://schemas.microsoft.com/office/drawing/2014/main" xmlns="" id="{10896780-FF44-4DC8-89B1-A21847E08B7A}"/>
            </a:ext>
          </a:extLst>
        </xdr:cNvPr>
        <xdr:cNvCxnSpPr/>
      </xdr:nvCxnSpPr>
      <xdr:spPr>
        <a:xfrm>
          <a:off x="13125450" y="6696075"/>
          <a:ext cx="1876425" cy="7620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9525</xdr:colOff>
      <xdr:row>37</xdr:row>
      <xdr:rowOff>0</xdr:rowOff>
    </xdr:from>
    <xdr:to>
      <xdr:col>10</xdr:col>
      <xdr:colOff>1200150</xdr:colOff>
      <xdr:row>38</xdr:row>
      <xdr:rowOff>276225</xdr:rowOff>
    </xdr:to>
    <xdr:cxnSp macro="">
      <xdr:nvCxnSpPr>
        <xdr:cNvPr id="3" name="直線コネクタ 2">
          <a:extLst>
            <a:ext uri="{FF2B5EF4-FFF2-40B4-BE49-F238E27FC236}">
              <a16:creationId xmlns:a16="http://schemas.microsoft.com/office/drawing/2014/main" xmlns="" id="{10896780-FF44-4DC8-89B1-A21847E08B7A}"/>
            </a:ext>
          </a:extLst>
        </xdr:cNvPr>
        <xdr:cNvCxnSpPr/>
      </xdr:nvCxnSpPr>
      <xdr:spPr>
        <a:xfrm>
          <a:off x="11553825" y="7200900"/>
          <a:ext cx="1876425" cy="5810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9525</xdr:colOff>
      <xdr:row>57</xdr:row>
      <xdr:rowOff>0</xdr:rowOff>
    </xdr:from>
    <xdr:to>
      <xdr:col>10</xdr:col>
      <xdr:colOff>1200150</xdr:colOff>
      <xdr:row>58</xdr:row>
      <xdr:rowOff>276225</xdr:rowOff>
    </xdr:to>
    <xdr:cxnSp macro="">
      <xdr:nvCxnSpPr>
        <xdr:cNvPr id="5" name="直線コネクタ 4">
          <a:extLst>
            <a:ext uri="{FF2B5EF4-FFF2-40B4-BE49-F238E27FC236}">
              <a16:creationId xmlns:a16="http://schemas.microsoft.com/office/drawing/2014/main" xmlns="" id="{10896780-FF44-4DC8-89B1-A21847E08B7A}"/>
            </a:ext>
          </a:extLst>
        </xdr:cNvPr>
        <xdr:cNvCxnSpPr/>
      </xdr:nvCxnSpPr>
      <xdr:spPr>
        <a:xfrm>
          <a:off x="11553825" y="12573000"/>
          <a:ext cx="1876425" cy="5048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0"/>
  <sheetViews>
    <sheetView workbookViewId="0">
      <selection activeCell="M17" sqref="M17"/>
    </sheetView>
  </sheetViews>
  <sheetFormatPr defaultRowHeight="18.75"/>
  <cols>
    <col min="1" max="1" width="1" style="1" customWidth="1"/>
    <col min="2" max="2" width="17.125" style="1" customWidth="1"/>
    <col min="3" max="3" width="23.125" style="2" customWidth="1"/>
    <col min="4" max="4" width="17.125" style="2" customWidth="1"/>
    <col min="5" max="5" width="23.125" style="1" customWidth="1"/>
    <col min="6" max="6" width="1" style="21" customWidth="1"/>
    <col min="7" max="8" width="30.625" style="1" customWidth="1"/>
    <col min="9" max="9" width="1" style="1" customWidth="1"/>
    <col min="10" max="16384" width="9" style="1"/>
  </cols>
  <sheetData>
    <row r="1" spans="2:9" ht="6.75" customHeight="1" thickBot="1"/>
    <row r="2" spans="2:9" ht="30" customHeight="1" thickBot="1">
      <c r="B2" s="302" t="s">
        <v>0</v>
      </c>
      <c r="C2" s="303"/>
      <c r="D2" s="303"/>
      <c r="E2" s="304"/>
      <c r="G2" s="307" t="s">
        <v>0</v>
      </c>
      <c r="H2" s="308"/>
      <c r="I2" s="21"/>
    </row>
    <row r="3" spans="2:9" ht="27" customHeight="1" thickBot="1">
      <c r="B3" s="305" t="s">
        <v>1</v>
      </c>
      <c r="C3" s="306"/>
      <c r="D3" s="305" t="s">
        <v>2</v>
      </c>
      <c r="E3" s="313"/>
      <c r="G3" s="48" t="s">
        <v>1</v>
      </c>
      <c r="H3" s="35" t="s">
        <v>2</v>
      </c>
      <c r="I3" s="21"/>
    </row>
    <row r="4" spans="2:9" ht="22.5" customHeight="1">
      <c r="B4" s="314" t="s">
        <v>40</v>
      </c>
      <c r="C4" s="6" t="s">
        <v>34</v>
      </c>
      <c r="D4" s="314" t="s">
        <v>36</v>
      </c>
      <c r="E4" s="8" t="s">
        <v>30</v>
      </c>
      <c r="G4" s="309" t="s">
        <v>46</v>
      </c>
      <c r="H4" s="311" t="s">
        <v>36</v>
      </c>
      <c r="I4" s="21"/>
    </row>
    <row r="5" spans="2:9" ht="22.5" customHeight="1" thickBot="1">
      <c r="B5" s="317"/>
      <c r="C5" s="31" t="s">
        <v>33</v>
      </c>
      <c r="D5" s="315"/>
      <c r="E5" s="7" t="s">
        <v>31</v>
      </c>
      <c r="G5" s="310"/>
      <c r="H5" s="312"/>
      <c r="I5" s="21"/>
    </row>
    <row r="6" spans="2:9" ht="22.5" customHeight="1">
      <c r="B6" s="317"/>
      <c r="C6" s="32" t="s">
        <v>32</v>
      </c>
      <c r="D6" s="316" t="s">
        <v>44</v>
      </c>
      <c r="E6" s="318" t="s">
        <v>45</v>
      </c>
      <c r="G6" s="321" t="s">
        <v>47</v>
      </c>
      <c r="H6" s="324" t="s">
        <v>48</v>
      </c>
      <c r="I6" s="21"/>
    </row>
    <row r="7" spans="2:9" ht="22.5" customHeight="1" thickBot="1">
      <c r="B7" s="315"/>
      <c r="C7" s="7" t="s">
        <v>35</v>
      </c>
      <c r="D7" s="317"/>
      <c r="E7" s="319"/>
      <c r="G7" s="322"/>
      <c r="H7" s="325"/>
      <c r="I7" s="21"/>
    </row>
    <row r="8" spans="2:9" ht="26.25" customHeight="1">
      <c r="B8" s="314" t="s">
        <v>41</v>
      </c>
      <c r="C8" s="13" t="s">
        <v>39</v>
      </c>
      <c r="D8" s="317"/>
      <c r="E8" s="319"/>
      <c r="G8" s="322"/>
      <c r="H8" s="325"/>
      <c r="I8" s="21"/>
    </row>
    <row r="9" spans="2:9" ht="26.25" customHeight="1" thickBot="1">
      <c r="B9" s="315"/>
      <c r="C9" s="88" t="s">
        <v>38</v>
      </c>
      <c r="D9" s="315"/>
      <c r="E9" s="320"/>
      <c r="G9" s="323"/>
      <c r="H9" s="326"/>
      <c r="I9" s="21"/>
    </row>
    <row r="10" spans="2:9" ht="28.5" customHeight="1" thickBot="1">
      <c r="B10" s="305" t="s">
        <v>42</v>
      </c>
      <c r="C10" s="331"/>
      <c r="D10" s="305" t="s">
        <v>43</v>
      </c>
      <c r="E10" s="332"/>
      <c r="G10" s="21"/>
      <c r="H10" s="21"/>
      <c r="I10" s="21"/>
    </row>
    <row r="11" spans="2:9" ht="5.25" customHeight="1">
      <c r="B11" s="21"/>
      <c r="C11" s="22"/>
      <c r="D11" s="22"/>
      <c r="E11" s="21"/>
      <c r="G11" s="21"/>
      <c r="H11" s="21"/>
      <c r="I11" s="21"/>
    </row>
    <row r="12" spans="2:9">
      <c r="B12" s="329" t="s">
        <v>37</v>
      </c>
      <c r="C12" s="330"/>
      <c r="D12" s="330"/>
      <c r="E12" s="330"/>
      <c r="F12" s="333"/>
      <c r="G12" s="333"/>
      <c r="H12" s="333"/>
      <c r="I12" s="21"/>
    </row>
    <row r="13" spans="2:9">
      <c r="B13" s="329" t="s">
        <v>49</v>
      </c>
      <c r="C13" s="330"/>
      <c r="D13" s="330"/>
      <c r="E13" s="330"/>
      <c r="F13" s="333"/>
      <c r="G13" s="333"/>
      <c r="H13" s="333"/>
      <c r="I13" s="21"/>
    </row>
    <row r="14" spans="2:9">
      <c r="B14" s="329" t="s">
        <v>50</v>
      </c>
      <c r="C14" s="330"/>
      <c r="D14" s="330"/>
      <c r="E14" s="330"/>
      <c r="F14" s="333"/>
      <c r="G14" s="333"/>
      <c r="H14" s="333"/>
      <c r="I14" s="21"/>
    </row>
    <row r="15" spans="2:9" ht="8.25" customHeight="1" thickBot="1">
      <c r="B15" s="86"/>
      <c r="C15" s="87"/>
      <c r="D15" s="87"/>
      <c r="E15" s="87"/>
      <c r="G15" s="21"/>
      <c r="H15" s="21"/>
      <c r="I15" s="21"/>
    </row>
    <row r="16" spans="2:9" ht="27" customHeight="1" thickBot="1">
      <c r="B16" s="329"/>
      <c r="C16" s="330"/>
      <c r="D16" s="330"/>
      <c r="E16" s="330"/>
      <c r="G16" s="327" t="s">
        <v>0</v>
      </c>
      <c r="H16" s="328"/>
      <c r="I16" s="21"/>
    </row>
    <row r="17" spans="2:9" ht="24.75" thickBot="1">
      <c r="B17" s="21"/>
      <c r="C17" s="22"/>
      <c r="D17" s="22"/>
      <c r="E17" s="21"/>
      <c r="G17" s="73" t="s">
        <v>1</v>
      </c>
      <c r="H17" s="74" t="s">
        <v>2</v>
      </c>
      <c r="I17" s="21"/>
    </row>
    <row r="18" spans="2:9" ht="63" customHeight="1" thickBot="1">
      <c r="B18" s="21"/>
      <c r="C18" s="22"/>
      <c r="D18" s="22"/>
      <c r="E18" s="21"/>
      <c r="G18" s="78" t="s">
        <v>193</v>
      </c>
      <c r="H18" s="53" t="s">
        <v>196</v>
      </c>
      <c r="I18" s="21"/>
    </row>
    <row r="19" spans="2:9" ht="63" customHeight="1" thickBot="1">
      <c r="B19" s="21"/>
      <c r="C19" s="22"/>
      <c r="D19" s="22"/>
      <c r="E19" s="21"/>
      <c r="G19" s="58" t="s">
        <v>194</v>
      </c>
      <c r="H19" s="76" t="s">
        <v>195</v>
      </c>
      <c r="I19" s="21"/>
    </row>
    <row r="20" spans="2:9" ht="29.25" customHeight="1" thickBot="1">
      <c r="B20" s="21"/>
      <c r="C20" s="22"/>
      <c r="D20" s="22"/>
      <c r="E20" s="21"/>
      <c r="G20" s="71" t="s">
        <v>42</v>
      </c>
      <c r="H20" s="72" t="s">
        <v>43</v>
      </c>
      <c r="I20" s="21"/>
    </row>
  </sheetData>
  <mergeCells count="20">
    <mergeCell ref="D6:D9"/>
    <mergeCell ref="E6:E9"/>
    <mergeCell ref="G6:G9"/>
    <mergeCell ref="H6:H9"/>
    <mergeCell ref="G16:H16"/>
    <mergeCell ref="B16:E16"/>
    <mergeCell ref="B8:B9"/>
    <mergeCell ref="B10:C10"/>
    <mergeCell ref="D10:E10"/>
    <mergeCell ref="B4:B7"/>
    <mergeCell ref="B13:H13"/>
    <mergeCell ref="B12:H12"/>
    <mergeCell ref="B14:H14"/>
    <mergeCell ref="B2:E2"/>
    <mergeCell ref="B3:C3"/>
    <mergeCell ref="G2:H2"/>
    <mergeCell ref="G4:G5"/>
    <mergeCell ref="H4:H5"/>
    <mergeCell ref="D3:E3"/>
    <mergeCell ref="D4:D5"/>
  </mergeCells>
  <phoneticPr fontId="1"/>
  <pageMargins left="0.7" right="0.7" top="0.75" bottom="0.75" header="0.3" footer="0.3"/>
  <pageSetup paperSize="9" scale="7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topLeftCell="A10" workbookViewId="0">
      <selection activeCell="M20" sqref="M20"/>
    </sheetView>
  </sheetViews>
  <sheetFormatPr defaultRowHeight="18.75"/>
  <cols>
    <col min="1" max="1" width="1" style="1" customWidth="1"/>
    <col min="2" max="2" width="17.125" style="1" customWidth="1"/>
    <col min="3" max="3" width="23.125" style="2" customWidth="1"/>
    <col min="4" max="4" width="17.125" style="2" customWidth="1"/>
    <col min="5" max="5" width="23.625" style="1" customWidth="1"/>
    <col min="6" max="6" width="2" style="1" customWidth="1"/>
    <col min="7" max="8" width="31.375" style="1" customWidth="1"/>
    <col min="9" max="9" width="1.125" style="1" customWidth="1"/>
    <col min="10" max="16384" width="9" style="1"/>
  </cols>
  <sheetData>
    <row r="1" spans="2:9" ht="6.75" customHeight="1" thickBot="1"/>
    <row r="2" spans="2:9" ht="30" customHeight="1" thickBot="1">
      <c r="B2" s="302" t="s">
        <v>5</v>
      </c>
      <c r="C2" s="303"/>
      <c r="D2" s="303"/>
      <c r="E2" s="304"/>
      <c r="F2" s="21"/>
      <c r="G2" s="307" t="s">
        <v>5</v>
      </c>
      <c r="H2" s="308"/>
      <c r="I2" s="21"/>
    </row>
    <row r="3" spans="2:9" ht="27" customHeight="1" thickBot="1">
      <c r="B3" s="305" t="s">
        <v>1</v>
      </c>
      <c r="C3" s="306"/>
      <c r="D3" s="305" t="s">
        <v>2</v>
      </c>
      <c r="E3" s="313"/>
      <c r="F3" s="21"/>
      <c r="G3" s="48" t="s">
        <v>1</v>
      </c>
      <c r="H3" s="35" t="s">
        <v>2</v>
      </c>
      <c r="I3" s="21"/>
    </row>
    <row r="4" spans="2:9" ht="22.5" customHeight="1" thickBot="1">
      <c r="B4" s="311" t="s">
        <v>67</v>
      </c>
      <c r="C4" s="37" t="s">
        <v>52</v>
      </c>
      <c r="D4" s="311" t="s">
        <v>222</v>
      </c>
      <c r="E4" s="39" t="s">
        <v>51</v>
      </c>
      <c r="F4" s="21"/>
      <c r="G4" s="334" t="s">
        <v>76</v>
      </c>
      <c r="H4" s="334" t="s">
        <v>74</v>
      </c>
      <c r="I4" s="21"/>
    </row>
    <row r="5" spans="2:9" ht="22.5" customHeight="1" thickBot="1">
      <c r="B5" s="342"/>
      <c r="C5" s="36" t="s">
        <v>53</v>
      </c>
      <c r="D5" s="343"/>
      <c r="E5" s="40" t="s">
        <v>54</v>
      </c>
      <c r="F5" s="21"/>
      <c r="G5" s="335"/>
      <c r="H5" s="335"/>
      <c r="I5" s="21"/>
    </row>
    <row r="6" spans="2:9" ht="22.5" customHeight="1" thickBot="1">
      <c r="B6" s="343"/>
      <c r="C6" s="38" t="s">
        <v>66</v>
      </c>
      <c r="D6" s="353" t="s">
        <v>73</v>
      </c>
      <c r="E6" s="41" t="s">
        <v>55</v>
      </c>
      <c r="F6" s="21"/>
      <c r="G6" s="336"/>
      <c r="H6" s="336"/>
      <c r="I6" s="21"/>
    </row>
    <row r="7" spans="2:9" ht="22.5" customHeight="1">
      <c r="B7" s="352" t="s">
        <v>69</v>
      </c>
      <c r="C7" s="349" t="s">
        <v>70</v>
      </c>
      <c r="D7" s="354"/>
      <c r="E7" s="42" t="s">
        <v>56</v>
      </c>
      <c r="F7" s="21"/>
      <c r="G7" s="334" t="s">
        <v>77</v>
      </c>
      <c r="H7" s="353" t="s">
        <v>75</v>
      </c>
      <c r="I7" s="21"/>
    </row>
    <row r="8" spans="2:9" ht="22.5" customHeight="1">
      <c r="B8" s="322"/>
      <c r="C8" s="350"/>
      <c r="D8" s="341" t="s">
        <v>225</v>
      </c>
      <c r="E8" s="345" t="s">
        <v>72</v>
      </c>
      <c r="F8" s="21"/>
      <c r="G8" s="335"/>
      <c r="H8" s="355"/>
      <c r="I8" s="21"/>
    </row>
    <row r="9" spans="2:9" ht="22.5" customHeight="1" thickBot="1">
      <c r="B9" s="323"/>
      <c r="C9" s="351"/>
      <c r="D9" s="326"/>
      <c r="E9" s="348"/>
      <c r="F9" s="21"/>
      <c r="G9" s="336"/>
      <c r="H9" s="356"/>
      <c r="I9" s="21"/>
    </row>
    <row r="10" spans="2:9" ht="32.25" customHeight="1" thickBot="1">
      <c r="B10" s="305" t="s">
        <v>68</v>
      </c>
      <c r="C10" s="331"/>
      <c r="D10" s="305" t="s">
        <v>65</v>
      </c>
      <c r="E10" s="332"/>
      <c r="F10" s="21"/>
      <c r="G10" s="48" t="s">
        <v>68</v>
      </c>
      <c r="H10" s="35" t="s">
        <v>65</v>
      </c>
      <c r="I10" s="21"/>
    </row>
    <row r="11" spans="2:9" ht="3" customHeight="1">
      <c r="B11" s="21"/>
      <c r="C11" s="22"/>
      <c r="D11" s="22"/>
      <c r="E11" s="21"/>
      <c r="F11" s="21"/>
      <c r="G11" s="21"/>
      <c r="H11" s="21"/>
      <c r="I11" s="21"/>
    </row>
    <row r="12" spans="2:9" ht="19.5" customHeight="1">
      <c r="B12" s="357" t="s">
        <v>57</v>
      </c>
      <c r="C12" s="358"/>
      <c r="D12" s="358"/>
      <c r="E12" s="358"/>
      <c r="F12" s="358"/>
      <c r="G12" s="358"/>
      <c r="H12" s="358"/>
      <c r="I12" s="21"/>
    </row>
    <row r="13" spans="2:9" ht="21.75" customHeight="1">
      <c r="B13" s="357" t="s">
        <v>59</v>
      </c>
      <c r="C13" s="358"/>
      <c r="D13" s="358"/>
      <c r="E13" s="358"/>
      <c r="F13" s="358"/>
      <c r="G13" s="358"/>
      <c r="H13" s="358"/>
      <c r="I13" s="21"/>
    </row>
    <row r="14" spans="2:9" ht="21.75" customHeight="1">
      <c r="B14" s="357" t="s">
        <v>58</v>
      </c>
      <c r="C14" s="358"/>
      <c r="D14" s="358"/>
      <c r="E14" s="358"/>
      <c r="F14" s="358"/>
      <c r="G14" s="358"/>
      <c r="H14" s="358"/>
      <c r="I14" s="21"/>
    </row>
    <row r="15" spans="2:9" ht="3.75" customHeight="1" thickBot="1">
      <c r="B15" s="21"/>
      <c r="C15" s="22"/>
      <c r="D15" s="22"/>
      <c r="E15" s="21"/>
      <c r="F15" s="21"/>
      <c r="I15" s="21"/>
    </row>
    <row r="16" spans="2:9" ht="30" customHeight="1" thickBot="1">
      <c r="B16" s="21"/>
      <c r="C16" s="22"/>
      <c r="D16" s="22"/>
      <c r="E16" s="21"/>
      <c r="F16" s="21"/>
      <c r="G16" s="307" t="s">
        <v>5</v>
      </c>
      <c r="H16" s="308"/>
      <c r="I16" s="21"/>
    </row>
    <row r="17" spans="1:9" ht="29.25" customHeight="1" thickBot="1">
      <c r="B17" s="21"/>
      <c r="C17" s="22"/>
      <c r="D17" s="22"/>
      <c r="E17" s="21"/>
      <c r="F17" s="21"/>
      <c r="G17" s="69" t="s">
        <v>1</v>
      </c>
      <c r="H17" s="70" t="s">
        <v>2</v>
      </c>
      <c r="I17" s="21"/>
    </row>
    <row r="18" spans="1:9" ht="64.5" customHeight="1" thickBot="1">
      <c r="B18" s="21"/>
      <c r="C18" s="22"/>
      <c r="D18" s="22"/>
      <c r="E18" s="21"/>
      <c r="F18" s="21"/>
      <c r="G18" s="78" t="s">
        <v>76</v>
      </c>
      <c r="H18" s="76" t="s">
        <v>74</v>
      </c>
      <c r="I18" s="21"/>
    </row>
    <row r="19" spans="1:9" ht="64.5" customHeight="1" thickBot="1">
      <c r="B19" s="21"/>
      <c r="C19" s="22"/>
      <c r="D19" s="22"/>
      <c r="E19" s="21"/>
      <c r="F19" s="21"/>
      <c r="G19" s="58" t="s">
        <v>175</v>
      </c>
      <c r="H19" s="52" t="s">
        <v>182</v>
      </c>
      <c r="I19" s="21"/>
    </row>
    <row r="20" spans="1:9" ht="34.5" customHeight="1" thickBot="1">
      <c r="B20" s="21"/>
      <c r="C20" s="22"/>
      <c r="D20" s="22"/>
      <c r="E20" s="21"/>
      <c r="F20" s="21"/>
      <c r="G20" s="71" t="s">
        <v>68</v>
      </c>
      <c r="H20" s="72" t="s">
        <v>65</v>
      </c>
      <c r="I20" s="21"/>
    </row>
    <row r="21" spans="1:9" ht="10.5" customHeight="1">
      <c r="A21" s="21"/>
      <c r="B21" s="21"/>
      <c r="C21" s="22"/>
      <c r="D21" s="22"/>
      <c r="E21" s="21"/>
      <c r="F21" s="21"/>
      <c r="G21" s="21"/>
      <c r="H21" s="21"/>
      <c r="I21" s="21"/>
    </row>
    <row r="22" spans="1:9" ht="19.5" thickBot="1">
      <c r="A22" s="21"/>
      <c r="B22" s="21"/>
      <c r="C22" s="22"/>
      <c r="D22" s="22"/>
      <c r="E22" s="21"/>
      <c r="F22" s="21"/>
      <c r="G22" s="21"/>
      <c r="H22" s="21"/>
      <c r="I22" s="21"/>
    </row>
    <row r="23" spans="1:9" ht="24.75" thickBot="1">
      <c r="A23" s="21"/>
      <c r="B23" s="302" t="s">
        <v>217</v>
      </c>
      <c r="C23" s="303"/>
      <c r="D23" s="303"/>
      <c r="E23" s="304"/>
      <c r="F23" s="21"/>
      <c r="G23" s="307" t="s">
        <v>226</v>
      </c>
      <c r="H23" s="308"/>
      <c r="I23" s="21"/>
    </row>
    <row r="24" spans="1:9" ht="24.75" thickBot="1">
      <c r="A24" s="21"/>
      <c r="B24" s="305" t="s">
        <v>218</v>
      </c>
      <c r="C24" s="306"/>
      <c r="D24" s="305" t="s">
        <v>219</v>
      </c>
      <c r="E24" s="313"/>
      <c r="F24" s="21"/>
      <c r="G24" s="48" t="s">
        <v>1</v>
      </c>
      <c r="H24" s="35" t="s">
        <v>2</v>
      </c>
      <c r="I24" s="21"/>
    </row>
    <row r="25" spans="1:9" ht="19.5">
      <c r="A25" s="21"/>
      <c r="B25" s="311" t="s">
        <v>215</v>
      </c>
      <c r="C25" s="37" t="s">
        <v>233</v>
      </c>
      <c r="D25" s="311" t="s">
        <v>223</v>
      </c>
      <c r="E25" s="90" t="s">
        <v>231</v>
      </c>
      <c r="F25" s="21"/>
      <c r="G25" s="334" t="s">
        <v>227</v>
      </c>
      <c r="H25" s="334" t="s">
        <v>238</v>
      </c>
      <c r="I25" s="21"/>
    </row>
    <row r="26" spans="1:9" ht="19.5">
      <c r="A26" s="21"/>
      <c r="B26" s="342"/>
      <c r="C26" s="36" t="s">
        <v>234</v>
      </c>
      <c r="D26" s="342"/>
      <c r="E26" s="42" t="s">
        <v>232</v>
      </c>
      <c r="F26" s="21"/>
      <c r="G26" s="335"/>
      <c r="H26" s="337"/>
      <c r="I26" s="21"/>
    </row>
    <row r="27" spans="1:9" ht="20.25" thickBot="1">
      <c r="A27" s="21"/>
      <c r="B27" s="343"/>
      <c r="C27" s="38" t="s">
        <v>236</v>
      </c>
      <c r="D27" s="343"/>
      <c r="E27" s="92"/>
      <c r="F27" s="21"/>
      <c r="G27" s="336"/>
      <c r="H27" s="338"/>
      <c r="I27" s="21"/>
    </row>
    <row r="28" spans="1:9" ht="19.5">
      <c r="A28" s="21"/>
      <c r="B28" s="344" t="s">
        <v>216</v>
      </c>
      <c r="C28" s="345" t="s">
        <v>235</v>
      </c>
      <c r="D28" s="341" t="s">
        <v>221</v>
      </c>
      <c r="E28" s="91" t="s">
        <v>230</v>
      </c>
      <c r="F28" s="21"/>
      <c r="G28" s="334" t="s">
        <v>228</v>
      </c>
      <c r="H28" s="334" t="s">
        <v>239</v>
      </c>
      <c r="I28" s="21"/>
    </row>
    <row r="29" spans="1:9" ht="18.75" customHeight="1">
      <c r="A29" s="21"/>
      <c r="B29" s="342"/>
      <c r="C29" s="346"/>
      <c r="D29" s="342"/>
      <c r="E29" s="42" t="s">
        <v>229</v>
      </c>
      <c r="F29" s="21"/>
      <c r="G29" s="335"/>
      <c r="H29" s="339"/>
      <c r="I29" s="21"/>
    </row>
    <row r="30" spans="1:9" ht="20.25" thickBot="1">
      <c r="A30" s="21"/>
      <c r="B30" s="343"/>
      <c r="C30" s="347"/>
      <c r="D30" s="343"/>
      <c r="E30" s="93" t="s">
        <v>237</v>
      </c>
      <c r="F30" s="21"/>
      <c r="G30" s="336"/>
      <c r="H30" s="340"/>
      <c r="I30" s="21"/>
    </row>
    <row r="31" spans="1:9" ht="24.75" thickBot="1">
      <c r="A31" s="21"/>
      <c r="B31" s="305" t="s">
        <v>220</v>
      </c>
      <c r="C31" s="331"/>
      <c r="D31" s="305" t="s">
        <v>224</v>
      </c>
      <c r="E31" s="332"/>
      <c r="F31" s="21"/>
      <c r="G31" s="48" t="s">
        <v>220</v>
      </c>
      <c r="H31" s="35" t="s">
        <v>224</v>
      </c>
      <c r="I31" s="21"/>
    </row>
    <row r="32" spans="1:9">
      <c r="A32" s="21"/>
      <c r="B32" s="21"/>
      <c r="C32" s="22"/>
      <c r="D32" s="22"/>
      <c r="E32" s="21"/>
      <c r="F32" s="21"/>
      <c r="G32" s="21"/>
      <c r="H32" s="21"/>
      <c r="I32" s="21"/>
    </row>
  </sheetData>
  <mergeCells count="36">
    <mergeCell ref="G16:H16"/>
    <mergeCell ref="B10:C10"/>
    <mergeCell ref="D10:E10"/>
    <mergeCell ref="B12:H12"/>
    <mergeCell ref="B13:H13"/>
    <mergeCell ref="B14:H14"/>
    <mergeCell ref="G2:H2"/>
    <mergeCell ref="B2:E2"/>
    <mergeCell ref="B3:C3"/>
    <mergeCell ref="D3:E3"/>
    <mergeCell ref="D8:D9"/>
    <mergeCell ref="E8:E9"/>
    <mergeCell ref="C7:C9"/>
    <mergeCell ref="B7:B9"/>
    <mergeCell ref="D4:D5"/>
    <mergeCell ref="D6:D7"/>
    <mergeCell ref="B4:B6"/>
    <mergeCell ref="G4:G6"/>
    <mergeCell ref="G7:G9"/>
    <mergeCell ref="H4:H6"/>
    <mergeCell ref="H7:H9"/>
    <mergeCell ref="D28:D30"/>
    <mergeCell ref="D25:D27"/>
    <mergeCell ref="B31:C31"/>
    <mergeCell ref="D31:E31"/>
    <mergeCell ref="B23:E23"/>
    <mergeCell ref="B24:C24"/>
    <mergeCell ref="D24:E24"/>
    <mergeCell ref="B25:B27"/>
    <mergeCell ref="B28:B30"/>
    <mergeCell ref="C28:C30"/>
    <mergeCell ref="G23:H23"/>
    <mergeCell ref="G25:G27"/>
    <mergeCell ref="H25:H27"/>
    <mergeCell ref="G28:G30"/>
    <mergeCell ref="H28:H30"/>
  </mergeCells>
  <phoneticPr fontId="1"/>
  <pageMargins left="0.7" right="0.7" top="0.75" bottom="0.75" header="0.3" footer="0.3"/>
  <pageSetup paperSize="9" scale="64"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workbookViewId="0">
      <selection activeCell="N15" sqref="N15"/>
    </sheetView>
  </sheetViews>
  <sheetFormatPr defaultRowHeight="18.75"/>
  <cols>
    <col min="1" max="1" width="1.5" style="1" customWidth="1"/>
    <col min="2" max="2" width="22.375" style="1" customWidth="1"/>
    <col min="3" max="3" width="25.625" style="2" customWidth="1"/>
    <col min="4" max="4" width="17.125" style="2" customWidth="1"/>
    <col min="5" max="5" width="25.625" style="1" customWidth="1"/>
    <col min="6" max="6" width="0.75" style="21" customWidth="1"/>
    <col min="7" max="8" width="30.375" style="1" customWidth="1"/>
    <col min="9" max="16384" width="9" style="1"/>
  </cols>
  <sheetData>
    <row r="1" spans="2:8" ht="10.5" customHeight="1" thickBot="1"/>
    <row r="2" spans="2:8" ht="30" customHeight="1" thickBot="1">
      <c r="B2" s="302" t="s">
        <v>81</v>
      </c>
      <c r="C2" s="303"/>
      <c r="D2" s="303"/>
      <c r="E2" s="304"/>
      <c r="G2" s="359" t="s">
        <v>4</v>
      </c>
      <c r="H2" s="360"/>
    </row>
    <row r="3" spans="2:8" ht="27" customHeight="1" thickBot="1">
      <c r="B3" s="305" t="s">
        <v>1</v>
      </c>
      <c r="C3" s="313"/>
      <c r="D3" s="305" t="s">
        <v>2</v>
      </c>
      <c r="E3" s="313"/>
      <c r="G3" s="35" t="s">
        <v>1</v>
      </c>
      <c r="H3" s="35" t="s">
        <v>2</v>
      </c>
    </row>
    <row r="4" spans="2:8" ht="22.5" customHeight="1">
      <c r="B4" s="309" t="s">
        <v>89</v>
      </c>
      <c r="C4" s="6" t="s">
        <v>82</v>
      </c>
      <c r="D4" s="362" t="s">
        <v>99</v>
      </c>
      <c r="E4" s="3" t="s">
        <v>98</v>
      </c>
      <c r="G4" s="364" t="s">
        <v>91</v>
      </c>
      <c r="H4" s="364" t="s">
        <v>197</v>
      </c>
    </row>
    <row r="5" spans="2:8" ht="22.5" customHeight="1">
      <c r="B5" s="361"/>
      <c r="C5" s="5" t="s">
        <v>86</v>
      </c>
      <c r="D5" s="362"/>
      <c r="E5" s="3" t="s">
        <v>94</v>
      </c>
      <c r="G5" s="365"/>
      <c r="H5" s="365"/>
    </row>
    <row r="6" spans="2:8" ht="22.5" customHeight="1" thickBot="1">
      <c r="B6" s="323"/>
      <c r="C6" s="7" t="s">
        <v>87</v>
      </c>
      <c r="D6" s="363"/>
      <c r="E6" s="9" t="s">
        <v>97</v>
      </c>
      <c r="G6" s="366"/>
      <c r="H6" s="366"/>
    </row>
    <row r="7" spans="2:8" ht="22.5" customHeight="1">
      <c r="B7" s="374" t="s">
        <v>90</v>
      </c>
      <c r="C7" s="8" t="s">
        <v>85</v>
      </c>
      <c r="D7" s="316" t="s">
        <v>96</v>
      </c>
      <c r="E7" s="379" t="s">
        <v>3</v>
      </c>
      <c r="G7" s="365" t="s">
        <v>100</v>
      </c>
      <c r="H7" s="367" t="s">
        <v>170</v>
      </c>
    </row>
    <row r="8" spans="2:8" ht="22.5" customHeight="1">
      <c r="B8" s="375"/>
      <c r="C8" s="4" t="s">
        <v>83</v>
      </c>
      <c r="D8" s="377"/>
      <c r="E8" s="380"/>
      <c r="G8" s="366"/>
      <c r="H8" s="368"/>
    </row>
    <row r="9" spans="2:8" ht="22.5" customHeight="1" thickBot="1">
      <c r="B9" s="376"/>
      <c r="C9" s="7" t="s">
        <v>84</v>
      </c>
      <c r="D9" s="378"/>
      <c r="E9" s="381"/>
      <c r="G9" s="366"/>
      <c r="H9" s="368"/>
    </row>
    <row r="10" spans="2:8" ht="55.5" customHeight="1" thickBot="1">
      <c r="B10" s="44" t="s">
        <v>95</v>
      </c>
      <c r="C10" s="43" t="s">
        <v>88</v>
      </c>
      <c r="D10" s="10" t="s">
        <v>106</v>
      </c>
      <c r="E10" s="11" t="s">
        <v>102</v>
      </c>
      <c r="G10" s="79" t="s">
        <v>101</v>
      </c>
      <c r="H10" s="80" t="s">
        <v>108</v>
      </c>
    </row>
    <row r="11" spans="2:8" ht="36" customHeight="1" thickBot="1">
      <c r="B11" s="305" t="s">
        <v>92</v>
      </c>
      <c r="C11" s="371"/>
      <c r="D11" s="372" t="s">
        <v>93</v>
      </c>
      <c r="E11" s="373"/>
      <c r="G11" s="81" t="s">
        <v>92</v>
      </c>
      <c r="H11" s="81" t="s">
        <v>93</v>
      </c>
    </row>
    <row r="12" spans="2:8" s="21" customFormat="1" ht="28.5" customHeight="1">
      <c r="B12" s="385" t="s">
        <v>210</v>
      </c>
      <c r="C12" s="386"/>
      <c r="D12" s="386"/>
      <c r="E12" s="386"/>
      <c r="F12" s="386"/>
      <c r="G12" s="386"/>
      <c r="H12" s="386"/>
    </row>
    <row r="13" spans="2:8" s="21" customFormat="1" ht="24" customHeight="1">
      <c r="B13" s="383" t="s">
        <v>103</v>
      </c>
      <c r="C13" s="384"/>
      <c r="D13" s="384"/>
      <c r="E13" s="384"/>
      <c r="F13" s="384"/>
      <c r="G13" s="384"/>
      <c r="H13" s="384"/>
    </row>
    <row r="14" spans="2:8" s="21" customFormat="1" ht="181.5" customHeight="1">
      <c r="B14" s="382" t="s">
        <v>211</v>
      </c>
      <c r="C14" s="382"/>
      <c r="D14" s="382"/>
      <c r="E14" s="382"/>
      <c r="F14" s="382"/>
      <c r="G14" s="382"/>
      <c r="H14" s="382"/>
    </row>
    <row r="15" spans="2:8" s="21" customFormat="1" ht="37.5" customHeight="1">
      <c r="B15" s="382" t="s">
        <v>107</v>
      </c>
      <c r="C15" s="387"/>
      <c r="D15" s="387"/>
      <c r="E15" s="387"/>
      <c r="F15" s="388"/>
      <c r="G15" s="388"/>
      <c r="H15" s="388"/>
    </row>
    <row r="16" spans="2:8" s="21" customFormat="1" ht="13.5" customHeight="1" thickBot="1">
      <c r="C16" s="22"/>
      <c r="D16" s="22"/>
    </row>
    <row r="17" spans="2:8" ht="24" customHeight="1" thickBot="1">
      <c r="B17" s="21"/>
      <c r="C17" s="22"/>
      <c r="D17" s="22"/>
      <c r="E17" s="21"/>
      <c r="G17" s="327" t="s">
        <v>4</v>
      </c>
      <c r="H17" s="328"/>
    </row>
    <row r="18" spans="2:8" ht="24.75" thickBot="1">
      <c r="B18" s="21"/>
      <c r="C18" s="22"/>
      <c r="D18" s="22"/>
      <c r="E18" s="21"/>
      <c r="G18" s="74" t="s">
        <v>1</v>
      </c>
      <c r="H18" s="74" t="s">
        <v>2</v>
      </c>
    </row>
    <row r="19" spans="2:8" ht="50.25" customHeight="1" thickBot="1">
      <c r="B19" s="21"/>
      <c r="C19" s="22"/>
      <c r="D19" s="22"/>
      <c r="E19" s="21"/>
      <c r="G19" s="78" t="s">
        <v>91</v>
      </c>
      <c r="H19" s="50" t="s">
        <v>176</v>
      </c>
    </row>
    <row r="20" spans="2:8" ht="45.75" customHeight="1">
      <c r="B20" s="21"/>
      <c r="C20" s="22"/>
      <c r="D20" s="22"/>
      <c r="E20" s="21"/>
      <c r="G20" s="369" t="s">
        <v>174</v>
      </c>
      <c r="H20" s="59" t="s">
        <v>199</v>
      </c>
    </row>
    <row r="21" spans="2:8" ht="45.75" customHeight="1" thickBot="1">
      <c r="B21" s="21"/>
      <c r="C21" s="22"/>
      <c r="D21" s="22"/>
      <c r="E21" s="21"/>
      <c r="G21" s="370"/>
      <c r="H21" s="60" t="s">
        <v>198</v>
      </c>
    </row>
    <row r="22" spans="2:8" ht="25.5" customHeight="1" thickBot="1">
      <c r="B22" s="21"/>
      <c r="C22" s="22"/>
      <c r="D22" s="22"/>
      <c r="E22" s="21"/>
      <c r="G22" s="77" t="s">
        <v>92</v>
      </c>
      <c r="H22" s="77" t="s">
        <v>93</v>
      </c>
    </row>
  </sheetData>
  <mergeCells count="21">
    <mergeCell ref="G7:G9"/>
    <mergeCell ref="H7:H9"/>
    <mergeCell ref="G20:G21"/>
    <mergeCell ref="B11:C11"/>
    <mergeCell ref="D11:E11"/>
    <mergeCell ref="B7:B9"/>
    <mergeCell ref="D7:D9"/>
    <mergeCell ref="E7:E9"/>
    <mergeCell ref="G17:H17"/>
    <mergeCell ref="B14:H14"/>
    <mergeCell ref="B13:H13"/>
    <mergeCell ref="B12:H12"/>
    <mergeCell ref="B15:H15"/>
    <mergeCell ref="G2:H2"/>
    <mergeCell ref="B2:E2"/>
    <mergeCell ref="B3:C3"/>
    <mergeCell ref="D3:E3"/>
    <mergeCell ref="B4:B6"/>
    <mergeCell ref="D4:D6"/>
    <mergeCell ref="G4:G6"/>
    <mergeCell ref="H4:H6"/>
  </mergeCells>
  <phoneticPr fontId="1"/>
  <printOptions horizontalCentered="1" verticalCentered="1"/>
  <pageMargins left="0.70866141732283472" right="0.70866141732283472" top="0.74803149606299213" bottom="0.74803149606299213" header="0.31496062992125984" footer="0.31496062992125984"/>
  <pageSetup paperSize="9" scale="67"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workbookViewId="0">
      <selection activeCell="O15" sqref="O15"/>
    </sheetView>
  </sheetViews>
  <sheetFormatPr defaultRowHeight="18.75"/>
  <cols>
    <col min="1" max="1" width="1.5" style="1" customWidth="1"/>
    <col min="2" max="2" width="22.375" style="1" customWidth="1"/>
    <col min="3" max="3" width="26.375" style="2" customWidth="1"/>
    <col min="4" max="4" width="17.125" style="2" customWidth="1"/>
    <col min="5" max="5" width="26.375" style="1" customWidth="1"/>
    <col min="6" max="6" width="1.375" style="21" customWidth="1"/>
    <col min="7" max="7" width="13.5" style="1" customWidth="1"/>
    <col min="8" max="8" width="20.375" style="1" customWidth="1"/>
    <col min="9" max="9" width="13" style="1" customWidth="1"/>
    <col min="10" max="10" width="23.75" style="1" customWidth="1"/>
    <col min="11" max="11" width="1.25" style="21" customWidth="1"/>
    <col min="12" max="16384" width="9" style="1"/>
  </cols>
  <sheetData>
    <row r="1" spans="2:10" ht="10.5" customHeight="1" thickBot="1"/>
    <row r="2" spans="2:10" ht="30" customHeight="1" thickBot="1">
      <c r="B2" s="302" t="s">
        <v>81</v>
      </c>
      <c r="C2" s="303"/>
      <c r="D2" s="303"/>
      <c r="E2" s="304"/>
      <c r="G2" s="302" t="s">
        <v>142</v>
      </c>
      <c r="H2" s="303"/>
      <c r="I2" s="303"/>
      <c r="J2" s="304"/>
    </row>
    <row r="3" spans="2:10" ht="27" customHeight="1" thickBot="1">
      <c r="B3" s="305" t="s">
        <v>1</v>
      </c>
      <c r="C3" s="313"/>
      <c r="D3" s="305" t="s">
        <v>2</v>
      </c>
      <c r="E3" s="313"/>
      <c r="G3" s="305" t="s">
        <v>145</v>
      </c>
      <c r="H3" s="313"/>
      <c r="I3" s="305" t="s">
        <v>146</v>
      </c>
      <c r="J3" s="313"/>
    </row>
    <row r="4" spans="2:10" ht="27" customHeight="1">
      <c r="B4" s="309" t="s">
        <v>89</v>
      </c>
      <c r="C4" s="6" t="s">
        <v>82</v>
      </c>
      <c r="D4" s="425" t="s">
        <v>208</v>
      </c>
      <c r="E4" s="408" t="s">
        <v>151</v>
      </c>
      <c r="G4" s="314" t="s">
        <v>149</v>
      </c>
      <c r="H4" s="82" t="s">
        <v>201</v>
      </c>
      <c r="I4" s="417" t="s">
        <v>148</v>
      </c>
      <c r="J4" s="83" t="s">
        <v>147</v>
      </c>
    </row>
    <row r="5" spans="2:10" ht="27" customHeight="1">
      <c r="B5" s="361"/>
      <c r="C5" s="5" t="s">
        <v>86</v>
      </c>
      <c r="D5" s="426"/>
      <c r="E5" s="409"/>
      <c r="G5" s="413"/>
      <c r="H5" s="5" t="s">
        <v>200</v>
      </c>
      <c r="I5" s="362"/>
      <c r="J5" s="83" t="s">
        <v>204</v>
      </c>
    </row>
    <row r="6" spans="2:10" ht="27" customHeight="1" thickBot="1">
      <c r="B6" s="310"/>
      <c r="C6" s="7" t="s">
        <v>87</v>
      </c>
      <c r="D6" s="427"/>
      <c r="E6" s="410"/>
      <c r="G6" s="413"/>
      <c r="H6" s="31" t="s">
        <v>202</v>
      </c>
      <c r="I6" s="362"/>
      <c r="J6" s="56" t="s">
        <v>205</v>
      </c>
    </row>
    <row r="7" spans="2:10" ht="27" customHeight="1" thickBot="1">
      <c r="B7" s="424" t="s">
        <v>90</v>
      </c>
      <c r="C7" s="3" t="s">
        <v>85</v>
      </c>
      <c r="D7" s="361" t="s">
        <v>99</v>
      </c>
      <c r="E7" s="3" t="s">
        <v>98</v>
      </c>
      <c r="G7" s="413"/>
      <c r="H7" s="415" t="s">
        <v>203</v>
      </c>
      <c r="I7" s="362"/>
      <c r="J7" s="9" t="s">
        <v>150</v>
      </c>
    </row>
    <row r="8" spans="2:10" ht="27" customHeight="1" thickBot="1">
      <c r="B8" s="375"/>
      <c r="C8" s="4" t="s">
        <v>83</v>
      </c>
      <c r="D8" s="361"/>
      <c r="E8" s="3" t="s">
        <v>94</v>
      </c>
      <c r="G8" s="414"/>
      <c r="H8" s="416"/>
      <c r="I8" s="54" t="s">
        <v>207</v>
      </c>
      <c r="J8" s="55" t="s">
        <v>206</v>
      </c>
    </row>
    <row r="9" spans="2:10" ht="27" customHeight="1" thickBot="1">
      <c r="B9" s="375"/>
      <c r="C9" s="4" t="s">
        <v>84</v>
      </c>
      <c r="D9" s="310"/>
      <c r="E9" s="4" t="s">
        <v>97</v>
      </c>
      <c r="G9" s="372" t="s">
        <v>143</v>
      </c>
      <c r="H9" s="373"/>
      <c r="I9" s="372" t="s">
        <v>144</v>
      </c>
      <c r="J9" s="373"/>
    </row>
    <row r="10" spans="2:10" ht="31.5" customHeight="1">
      <c r="B10" s="418" t="s">
        <v>153</v>
      </c>
      <c r="C10" s="15" t="s">
        <v>152</v>
      </c>
      <c r="D10" s="420" t="s">
        <v>157</v>
      </c>
      <c r="E10" s="422" t="s">
        <v>171</v>
      </c>
      <c r="G10" s="411" t="s">
        <v>173</v>
      </c>
      <c r="H10" s="412"/>
      <c r="I10" s="412"/>
      <c r="J10" s="412"/>
    </row>
    <row r="11" spans="2:10" ht="31.5" customHeight="1" thickBot="1">
      <c r="B11" s="419"/>
      <c r="C11" s="84" t="s">
        <v>161</v>
      </c>
      <c r="D11" s="421"/>
      <c r="E11" s="423"/>
      <c r="G11" s="21"/>
      <c r="H11" s="21"/>
      <c r="I11" s="21"/>
      <c r="J11" s="21"/>
    </row>
    <row r="12" spans="2:10" ht="35.25" customHeight="1" thickBot="1">
      <c r="B12" s="372" t="s">
        <v>154</v>
      </c>
      <c r="C12" s="373"/>
      <c r="D12" s="372" t="s">
        <v>155</v>
      </c>
      <c r="E12" s="373"/>
      <c r="G12" s="21"/>
      <c r="H12" s="21"/>
      <c r="I12" s="21"/>
      <c r="J12" s="21"/>
    </row>
    <row r="13" spans="2:10" s="21" customFormat="1" ht="27.75" customHeight="1">
      <c r="B13" s="21" t="s">
        <v>210</v>
      </c>
      <c r="C13" s="85"/>
      <c r="D13" s="85"/>
      <c r="E13" s="85"/>
    </row>
    <row r="14" spans="2:10" s="21" customFormat="1" ht="22.5" customHeight="1">
      <c r="B14" s="389" t="s">
        <v>103</v>
      </c>
      <c r="C14" s="390"/>
      <c r="D14" s="390"/>
      <c r="E14" s="390"/>
      <c r="F14" s="390"/>
      <c r="G14" s="390"/>
      <c r="H14" s="390"/>
      <c r="I14" s="391"/>
      <c r="J14" s="391"/>
    </row>
    <row r="15" spans="2:10" s="21" customFormat="1" ht="117" customHeight="1">
      <c r="B15" s="389" t="s">
        <v>209</v>
      </c>
      <c r="C15" s="390"/>
      <c r="D15" s="390"/>
      <c r="E15" s="390"/>
      <c r="F15" s="391"/>
      <c r="G15" s="391"/>
      <c r="H15" s="391"/>
      <c r="I15" s="391"/>
      <c r="J15" s="391"/>
    </row>
    <row r="16" spans="2:10" s="21" customFormat="1" ht="21.75" customHeight="1">
      <c r="B16" s="389" t="s">
        <v>107</v>
      </c>
      <c r="C16" s="390"/>
      <c r="D16" s="390"/>
      <c r="E16" s="390"/>
      <c r="F16" s="391"/>
      <c r="G16" s="391"/>
      <c r="H16" s="391"/>
      <c r="I16" s="391"/>
      <c r="J16" s="391"/>
    </row>
    <row r="17" spans="2:10" s="21" customFormat="1" ht="10.5" customHeight="1" thickBot="1">
      <c r="C17" s="22"/>
      <c r="D17" s="22"/>
    </row>
    <row r="18" spans="2:10" ht="25.5" customHeight="1" thickBot="1">
      <c r="B18" s="359" t="s">
        <v>4</v>
      </c>
      <c r="C18" s="401"/>
      <c r="D18" s="402"/>
      <c r="E18" s="393"/>
      <c r="G18" s="429" t="s">
        <v>4</v>
      </c>
      <c r="H18" s="430"/>
      <c r="I18" s="431"/>
      <c r="J18" s="432"/>
    </row>
    <row r="19" spans="2:10" ht="26.25" customHeight="1" thickBot="1">
      <c r="B19" s="359" t="s">
        <v>1</v>
      </c>
      <c r="C19" s="400"/>
      <c r="D19" s="359" t="s">
        <v>2</v>
      </c>
      <c r="E19" s="393"/>
      <c r="G19" s="433" t="s">
        <v>1</v>
      </c>
      <c r="H19" s="393"/>
      <c r="I19" s="399" t="s">
        <v>2</v>
      </c>
      <c r="J19" s="393"/>
    </row>
    <row r="20" spans="2:10" ht="62.25" customHeight="1" thickBot="1">
      <c r="B20" s="403" t="s">
        <v>91</v>
      </c>
      <c r="C20" s="404"/>
      <c r="D20" s="403" t="s">
        <v>158</v>
      </c>
      <c r="E20" s="319"/>
      <c r="G20" s="434" t="s">
        <v>91</v>
      </c>
      <c r="H20" s="319"/>
      <c r="I20" s="398" t="s">
        <v>191</v>
      </c>
      <c r="J20" s="319"/>
    </row>
    <row r="21" spans="2:10" ht="49.5" customHeight="1">
      <c r="B21" s="405" t="s">
        <v>100</v>
      </c>
      <c r="C21" s="395"/>
      <c r="D21" s="406" t="s">
        <v>159</v>
      </c>
      <c r="E21" s="395"/>
      <c r="G21" s="435" t="s">
        <v>192</v>
      </c>
      <c r="H21" s="395"/>
      <c r="I21" s="394" t="s">
        <v>172</v>
      </c>
      <c r="J21" s="395"/>
    </row>
    <row r="22" spans="2:10" ht="49.5" customHeight="1" thickBot="1">
      <c r="B22" s="407" t="s">
        <v>177</v>
      </c>
      <c r="C22" s="397"/>
      <c r="D22" s="428" t="s">
        <v>160</v>
      </c>
      <c r="E22" s="397"/>
      <c r="G22" s="436"/>
      <c r="H22" s="397"/>
      <c r="I22" s="396" t="s">
        <v>156</v>
      </c>
      <c r="J22" s="397"/>
    </row>
    <row r="23" spans="2:10" ht="30.75" customHeight="1" thickBot="1">
      <c r="B23" s="359" t="s">
        <v>154</v>
      </c>
      <c r="C23" s="400"/>
      <c r="D23" s="359" t="s">
        <v>155</v>
      </c>
      <c r="E23" s="393"/>
      <c r="G23" s="327" t="s">
        <v>154</v>
      </c>
      <c r="H23" s="393"/>
      <c r="I23" s="392" t="s">
        <v>155</v>
      </c>
      <c r="J23" s="393"/>
    </row>
    <row r="24" spans="2:10" ht="12" customHeight="1">
      <c r="B24" s="21"/>
      <c r="C24" s="21"/>
      <c r="D24" s="21"/>
      <c r="E24" s="21"/>
      <c r="G24" s="21"/>
      <c r="H24" s="21"/>
      <c r="I24" s="21"/>
      <c r="J24" s="21"/>
    </row>
    <row r="25" spans="2:10" ht="30" customHeight="1">
      <c r="C25" s="1"/>
      <c r="D25" s="1"/>
    </row>
    <row r="26" spans="2:10" ht="3" customHeight="1">
      <c r="C26" s="1"/>
      <c r="D26" s="1"/>
    </row>
    <row r="27" spans="2:10" ht="27.75" customHeight="1"/>
    <row r="28" spans="2:10" ht="30" customHeight="1"/>
    <row r="29" spans="2:10" ht="24" customHeight="1">
      <c r="F29" s="1"/>
    </row>
    <row r="30" spans="2:10" ht="83.25" customHeight="1">
      <c r="F30" s="1"/>
    </row>
    <row r="31" spans="2:10" ht="24" customHeight="1">
      <c r="F31" s="1"/>
    </row>
  </sheetData>
  <mergeCells count="46">
    <mergeCell ref="D22:E22"/>
    <mergeCell ref="B23:C23"/>
    <mergeCell ref="D23:E23"/>
    <mergeCell ref="G18:J18"/>
    <mergeCell ref="G19:H19"/>
    <mergeCell ref="G20:H20"/>
    <mergeCell ref="G21:H22"/>
    <mergeCell ref="G23:H23"/>
    <mergeCell ref="G2:J2"/>
    <mergeCell ref="G3:H3"/>
    <mergeCell ref="I3:J3"/>
    <mergeCell ref="I4:I7"/>
    <mergeCell ref="B12:C12"/>
    <mergeCell ref="D12:E12"/>
    <mergeCell ref="B2:E2"/>
    <mergeCell ref="B3:C3"/>
    <mergeCell ref="D3:E3"/>
    <mergeCell ref="B4:B6"/>
    <mergeCell ref="D7:D9"/>
    <mergeCell ref="B10:B11"/>
    <mergeCell ref="D10:D11"/>
    <mergeCell ref="E10:E11"/>
    <mergeCell ref="B7:B9"/>
    <mergeCell ref="D4:D6"/>
    <mergeCell ref="E4:E6"/>
    <mergeCell ref="G10:J10"/>
    <mergeCell ref="G9:H9"/>
    <mergeCell ref="I9:J9"/>
    <mergeCell ref="G4:G8"/>
    <mergeCell ref="H7:H8"/>
    <mergeCell ref="B15:J15"/>
    <mergeCell ref="B14:J14"/>
    <mergeCell ref="B16:J16"/>
    <mergeCell ref="I23:J23"/>
    <mergeCell ref="I21:J21"/>
    <mergeCell ref="I22:J22"/>
    <mergeCell ref="I20:J20"/>
    <mergeCell ref="I19:J19"/>
    <mergeCell ref="D19:E19"/>
    <mergeCell ref="B19:C19"/>
    <mergeCell ref="B18:E18"/>
    <mergeCell ref="B20:C20"/>
    <mergeCell ref="D20:E20"/>
    <mergeCell ref="B21:C21"/>
    <mergeCell ref="D21:E21"/>
    <mergeCell ref="B22:C22"/>
  </mergeCells>
  <phoneticPr fontId="1"/>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1"/>
  <sheetViews>
    <sheetView tabSelected="1" topLeftCell="D47" workbookViewId="0">
      <selection activeCell="G54" sqref="G54"/>
    </sheetView>
  </sheetViews>
  <sheetFormatPr defaultRowHeight="18.75"/>
  <cols>
    <col min="1" max="1" width="1.5" style="21" customWidth="1"/>
    <col min="2" max="2" width="15.75" style="1" customWidth="1"/>
    <col min="3" max="3" width="25.625" style="2" customWidth="1"/>
    <col min="4" max="4" width="17.125" style="2" customWidth="1"/>
    <col min="5" max="5" width="29.125" style="1" customWidth="1"/>
    <col min="6" max="6" width="1.875" style="21" customWidth="1"/>
    <col min="7" max="8" width="29.375" style="1" customWidth="1"/>
    <col min="9" max="9" width="1.75" style="21" customWidth="1"/>
    <col min="10" max="10" width="9" style="1"/>
    <col min="11" max="11" width="16.25" style="1" customWidth="1"/>
    <col min="12" max="13" width="12.125" style="1" customWidth="1"/>
    <col min="14" max="14" width="11.375" style="1" customWidth="1"/>
    <col min="15" max="15" width="11" style="1" customWidth="1"/>
    <col min="16" max="16" width="10.75" style="1" customWidth="1"/>
    <col min="17" max="17" width="3.125" style="1" customWidth="1"/>
    <col min="18" max="18" width="3.5" style="1" customWidth="1"/>
    <col min="19" max="19" width="6.125" style="1" customWidth="1"/>
    <col min="20" max="20" width="4.125" style="1" customWidth="1"/>
    <col min="21" max="21" width="4.875" style="1" customWidth="1"/>
    <col min="22" max="24" width="9.25" style="1" customWidth="1"/>
    <col min="25" max="16384" width="9" style="1"/>
  </cols>
  <sheetData>
    <row r="1" spans="2:8" ht="10.5" customHeight="1" thickBot="1"/>
    <row r="2" spans="2:8" ht="30" customHeight="1" thickBot="1">
      <c r="B2" s="302" t="s">
        <v>9</v>
      </c>
      <c r="C2" s="303"/>
      <c r="D2" s="303"/>
      <c r="E2" s="304"/>
      <c r="G2" s="302" t="s">
        <v>9</v>
      </c>
      <c r="H2" s="304"/>
    </row>
    <row r="3" spans="2:8" ht="27" customHeight="1" thickBot="1">
      <c r="B3" s="305" t="s">
        <v>1</v>
      </c>
      <c r="C3" s="313"/>
      <c r="D3" s="305" t="s">
        <v>2</v>
      </c>
      <c r="E3" s="313"/>
      <c r="G3" s="12" t="s">
        <v>1</v>
      </c>
      <c r="H3" s="12" t="s">
        <v>2</v>
      </c>
    </row>
    <row r="4" spans="2:8" ht="28.5" customHeight="1">
      <c r="B4" s="314" t="s">
        <v>168</v>
      </c>
      <c r="C4" s="6" t="s">
        <v>212</v>
      </c>
      <c r="D4" s="314" t="s">
        <v>299</v>
      </c>
      <c r="E4" s="14" t="s">
        <v>60</v>
      </c>
      <c r="G4" s="334" t="s">
        <v>179</v>
      </c>
      <c r="H4" s="364" t="s">
        <v>300</v>
      </c>
    </row>
    <row r="5" spans="2:8" ht="28.5" customHeight="1">
      <c r="B5" s="377"/>
      <c r="C5" s="5" t="s">
        <v>213</v>
      </c>
      <c r="D5" s="377"/>
      <c r="E5" s="14" t="s">
        <v>62</v>
      </c>
      <c r="G5" s="499"/>
      <c r="H5" s="365"/>
    </row>
    <row r="6" spans="2:8" ht="28.5" customHeight="1" thickBot="1">
      <c r="B6" s="377"/>
      <c r="C6" s="415" t="s">
        <v>214</v>
      </c>
      <c r="D6" s="378"/>
      <c r="E6" s="33" t="s">
        <v>61</v>
      </c>
      <c r="G6" s="499"/>
      <c r="H6" s="365"/>
    </row>
    <row r="7" spans="2:8" ht="48" customHeight="1" thickBot="1">
      <c r="B7" s="378"/>
      <c r="C7" s="498"/>
      <c r="D7" s="34" t="s">
        <v>169</v>
      </c>
      <c r="E7" s="30" t="s">
        <v>163</v>
      </c>
      <c r="G7" s="337"/>
      <c r="H7" s="497"/>
    </row>
    <row r="8" spans="2:8" ht="28.5" customHeight="1" thickBot="1">
      <c r="B8" s="305" t="s">
        <v>165</v>
      </c>
      <c r="C8" s="371"/>
      <c r="D8" s="305" t="s">
        <v>164</v>
      </c>
      <c r="E8" s="371"/>
      <c r="G8" s="500"/>
      <c r="H8" s="503" t="s">
        <v>178</v>
      </c>
    </row>
    <row r="9" spans="2:8" ht="9" customHeight="1">
      <c r="B9" s="21"/>
      <c r="C9" s="22"/>
      <c r="D9" s="22"/>
      <c r="E9" s="21"/>
      <c r="G9" s="500"/>
      <c r="H9" s="324"/>
    </row>
    <row r="10" spans="2:8" ht="32.25" customHeight="1" thickBot="1">
      <c r="B10" s="389" t="s">
        <v>166</v>
      </c>
      <c r="C10" s="391"/>
      <c r="D10" s="391"/>
      <c r="E10" s="391"/>
      <c r="G10" s="501"/>
      <c r="H10" s="504"/>
    </row>
    <row r="11" spans="2:8" ht="30.75" customHeight="1" thickBot="1">
      <c r="B11" s="389" t="s">
        <v>167</v>
      </c>
      <c r="C11" s="391"/>
      <c r="D11" s="391"/>
      <c r="E11" s="391"/>
      <c r="G11" s="35" t="s">
        <v>165</v>
      </c>
      <c r="H11" s="35" t="s">
        <v>164</v>
      </c>
    </row>
    <row r="12" spans="2:8" ht="9.75" customHeight="1">
      <c r="B12" s="386"/>
      <c r="C12" s="386"/>
      <c r="D12" s="386"/>
      <c r="E12" s="386"/>
      <c r="G12" s="21"/>
      <c r="H12" s="21"/>
    </row>
    <row r="13" spans="2:8" ht="9.75" customHeight="1" thickBot="1">
      <c r="B13"/>
      <c r="C13"/>
      <c r="D13"/>
      <c r="E13"/>
      <c r="G13" s="21"/>
      <c r="H13" s="21"/>
    </row>
    <row r="14" spans="2:8" ht="29.25" customHeight="1" thickBot="1">
      <c r="B14" s="21"/>
      <c r="C14" s="22"/>
      <c r="D14" s="22"/>
      <c r="E14" s="21"/>
      <c r="G14" s="327" t="s">
        <v>9</v>
      </c>
      <c r="H14" s="328"/>
    </row>
    <row r="15" spans="2:8" ht="24.75" thickBot="1">
      <c r="B15" s="21"/>
      <c r="C15" s="22"/>
      <c r="D15" s="22"/>
      <c r="E15" s="21"/>
      <c r="G15" s="74" t="s">
        <v>1</v>
      </c>
      <c r="H15" s="74" t="s">
        <v>2</v>
      </c>
    </row>
    <row r="16" spans="2:8" ht="56.25" customHeight="1" thickBot="1">
      <c r="B16" s="21"/>
      <c r="C16" s="22"/>
      <c r="D16" s="22"/>
      <c r="E16" s="21"/>
      <c r="G16" s="369" t="s">
        <v>181</v>
      </c>
      <c r="H16" s="75" t="s">
        <v>301</v>
      </c>
    </row>
    <row r="17" spans="2:43" ht="60.75" customHeight="1" thickBot="1">
      <c r="B17" s="21"/>
      <c r="C17" s="22"/>
      <c r="D17" s="22"/>
      <c r="E17" s="21"/>
      <c r="G17" s="502"/>
      <c r="H17" s="61" t="s">
        <v>180</v>
      </c>
      <c r="J17" s="20"/>
    </row>
    <row r="18" spans="2:43" ht="30.75" customHeight="1" thickBot="1">
      <c r="B18" s="21"/>
      <c r="C18" s="22"/>
      <c r="D18" s="22"/>
      <c r="E18" s="21"/>
      <c r="G18" s="72" t="s">
        <v>165</v>
      </c>
      <c r="H18" s="72" t="s">
        <v>164</v>
      </c>
    </row>
    <row r="19" spans="2:43" ht="19.5" thickBot="1"/>
    <row r="20" spans="2:43" ht="24.75" customHeight="1" thickBot="1">
      <c r="J20" s="489" t="s">
        <v>297</v>
      </c>
      <c r="K20" s="490"/>
      <c r="L20" s="490"/>
      <c r="M20" s="490"/>
      <c r="N20" s="490"/>
      <c r="O20" s="491"/>
      <c r="P20" s="255"/>
      <c r="Q20" s="20"/>
      <c r="R20" s="259"/>
      <c r="S20" s="259"/>
      <c r="T20" s="259"/>
      <c r="U20" s="259"/>
      <c r="V20" s="259"/>
      <c r="W20" s="259"/>
      <c r="X20" s="259"/>
      <c r="Y20" s="20"/>
      <c r="Z20" s="20"/>
      <c r="AA20" s="20"/>
      <c r="AB20" s="20"/>
      <c r="AC20" s="20"/>
      <c r="AD20" s="20"/>
      <c r="AE20" s="20"/>
      <c r="AF20" s="20"/>
      <c r="AG20" s="20"/>
      <c r="AH20" s="20"/>
      <c r="AI20" s="20"/>
      <c r="AJ20" s="20"/>
      <c r="AK20" s="20"/>
      <c r="AL20" s="20"/>
      <c r="AM20" s="20"/>
      <c r="AN20" s="20"/>
      <c r="AO20" s="20"/>
      <c r="AP20" s="20"/>
      <c r="AQ20" s="20"/>
    </row>
    <row r="21" spans="2:43" ht="24.75" customHeight="1" thickBot="1">
      <c r="J21" s="492"/>
      <c r="K21" s="446"/>
      <c r="L21" s="137" t="s">
        <v>27</v>
      </c>
      <c r="M21" s="138" t="s">
        <v>10</v>
      </c>
      <c r="N21" s="493" t="s">
        <v>11</v>
      </c>
      <c r="O21" s="494"/>
      <c r="P21" s="256"/>
      <c r="Q21" s="20"/>
      <c r="R21" s="259"/>
      <c r="S21" s="259"/>
      <c r="T21" s="259"/>
      <c r="U21" s="259"/>
      <c r="V21" s="259"/>
      <c r="W21" s="259"/>
      <c r="X21" s="260"/>
      <c r="Y21" s="261"/>
      <c r="Z21" s="261"/>
      <c r="AA21" s="261"/>
      <c r="AB21" s="261"/>
      <c r="AC21" s="261"/>
      <c r="AD21" s="261"/>
      <c r="AE21" s="261"/>
      <c r="AF21" s="261"/>
      <c r="AG21" s="261"/>
      <c r="AH21" s="261"/>
      <c r="AI21" s="261"/>
      <c r="AJ21" s="261"/>
      <c r="AK21" s="261"/>
      <c r="AL21" s="261"/>
      <c r="AM21" s="261"/>
      <c r="AN21" s="261"/>
      <c r="AO21" s="261"/>
      <c r="AP21" s="261"/>
      <c r="AQ21" s="20"/>
    </row>
    <row r="22" spans="2:43" ht="21" thickBot="1">
      <c r="J22" s="441"/>
      <c r="K22" s="461"/>
      <c r="L22" s="139" t="s">
        <v>12</v>
      </c>
      <c r="M22" s="140" t="s">
        <v>13</v>
      </c>
      <c r="N22" s="141" t="s">
        <v>14</v>
      </c>
      <c r="O22" s="142" t="s">
        <v>15</v>
      </c>
      <c r="P22" s="257"/>
    </row>
    <row r="23" spans="2:43" ht="26.25" thickBot="1">
      <c r="J23" s="462" t="s">
        <v>16</v>
      </c>
      <c r="K23" s="463"/>
      <c r="L23" s="143">
        <v>31</v>
      </c>
      <c r="M23" s="144">
        <v>48</v>
      </c>
      <c r="N23" s="145">
        <f t="shared" ref="N23:N31" si="0">L23+M23</f>
        <v>79</v>
      </c>
      <c r="O23" s="146">
        <f t="shared" ref="O23" si="1">N23/282</f>
        <v>0.28014184397163122</v>
      </c>
      <c r="P23" s="258"/>
    </row>
    <row r="24" spans="2:43" ht="26.25" thickBot="1">
      <c r="J24" s="495" t="s">
        <v>17</v>
      </c>
      <c r="K24" s="496"/>
      <c r="L24" s="147">
        <v>31</v>
      </c>
      <c r="M24" s="148">
        <v>51</v>
      </c>
      <c r="N24" s="149">
        <f t="shared" si="0"/>
        <v>82</v>
      </c>
      <c r="O24" s="150">
        <f>N24/282</f>
        <v>0.29078014184397161</v>
      </c>
      <c r="P24" s="258"/>
    </row>
    <row r="25" spans="2:43" ht="25.5">
      <c r="J25" s="482"/>
      <c r="K25" s="151" t="s">
        <v>18</v>
      </c>
      <c r="L25" s="152">
        <v>11</v>
      </c>
      <c r="M25" s="153">
        <v>18</v>
      </c>
      <c r="N25" s="154">
        <f t="shared" si="0"/>
        <v>29</v>
      </c>
      <c r="O25" s="155">
        <f t="shared" ref="O25:O32" si="2">N25/282</f>
        <v>0.10283687943262411</v>
      </c>
      <c r="P25" s="258"/>
    </row>
    <row r="26" spans="2:43" ht="26.25" thickBot="1">
      <c r="J26" s="483"/>
      <c r="K26" s="156" t="s">
        <v>19</v>
      </c>
      <c r="L26" s="157">
        <v>10</v>
      </c>
      <c r="M26" s="158">
        <v>9</v>
      </c>
      <c r="N26" s="159">
        <f t="shared" si="0"/>
        <v>19</v>
      </c>
      <c r="O26" s="160">
        <f t="shared" si="2"/>
        <v>6.7375886524822695E-2</v>
      </c>
      <c r="P26" s="258"/>
    </row>
    <row r="27" spans="2:43" ht="26.25" thickBot="1">
      <c r="J27" s="452" t="s">
        <v>20</v>
      </c>
      <c r="K27" s="453"/>
      <c r="L27" s="161">
        <v>34</v>
      </c>
      <c r="M27" s="162">
        <v>40</v>
      </c>
      <c r="N27" s="163">
        <f t="shared" si="0"/>
        <v>74</v>
      </c>
      <c r="O27" s="150">
        <f t="shared" si="2"/>
        <v>0.26241134751773049</v>
      </c>
      <c r="P27" s="258"/>
    </row>
    <row r="28" spans="2:43" ht="26.25" thickBot="1">
      <c r="J28" s="164"/>
      <c r="K28" s="165" t="s">
        <v>296</v>
      </c>
      <c r="L28" s="166">
        <v>13</v>
      </c>
      <c r="M28" s="167">
        <v>13</v>
      </c>
      <c r="N28" s="70">
        <f t="shared" si="0"/>
        <v>26</v>
      </c>
      <c r="O28" s="168">
        <f t="shared" si="2"/>
        <v>9.2198581560283682E-2</v>
      </c>
      <c r="P28" s="258"/>
    </row>
    <row r="29" spans="2:43" ht="26.25" thickBot="1">
      <c r="J29" s="484" t="s">
        <v>21</v>
      </c>
      <c r="K29" s="485"/>
      <c r="L29" s="169">
        <v>15</v>
      </c>
      <c r="M29" s="170">
        <v>14</v>
      </c>
      <c r="N29" s="171">
        <f t="shared" si="0"/>
        <v>29</v>
      </c>
      <c r="O29" s="172">
        <f t="shared" si="2"/>
        <v>0.10283687943262411</v>
      </c>
      <c r="P29" s="258"/>
    </row>
    <row r="30" spans="2:43" ht="26.25" thickBot="1">
      <c r="J30" s="456" t="s">
        <v>22</v>
      </c>
      <c r="K30" s="486"/>
      <c r="L30" s="173">
        <v>7</v>
      </c>
      <c r="M30" s="174">
        <v>6</v>
      </c>
      <c r="N30" s="175">
        <f t="shared" si="0"/>
        <v>13</v>
      </c>
      <c r="O30" s="176">
        <f t="shared" si="2"/>
        <v>4.6099290780141841E-2</v>
      </c>
      <c r="P30" s="258"/>
    </row>
    <row r="31" spans="2:43" ht="26.25" thickBot="1">
      <c r="J31" s="487" t="s">
        <v>23</v>
      </c>
      <c r="K31" s="488"/>
      <c r="L31" s="177">
        <v>3</v>
      </c>
      <c r="M31" s="178">
        <v>2</v>
      </c>
      <c r="N31" s="179">
        <f t="shared" si="0"/>
        <v>5</v>
      </c>
      <c r="O31" s="180">
        <f t="shared" si="2"/>
        <v>1.7730496453900711E-2</v>
      </c>
      <c r="P31" s="258"/>
    </row>
    <row r="32" spans="2:43" ht="26.25" thickBot="1">
      <c r="J32" s="448" t="s">
        <v>24</v>
      </c>
      <c r="K32" s="478"/>
      <c r="L32" s="181">
        <f>L23+L24+L27+L29+L30+L31</f>
        <v>121</v>
      </c>
      <c r="M32" s="182">
        <f>M23+M24+M27+M29+M30+M31</f>
        <v>161</v>
      </c>
      <c r="N32" s="183">
        <f>N23+N24+N27+N29+N30+N31</f>
        <v>282</v>
      </c>
      <c r="O32" s="184">
        <f t="shared" si="2"/>
        <v>1</v>
      </c>
      <c r="P32" s="258"/>
    </row>
    <row r="33" spans="10:24" ht="23.25" customHeight="1" thickBot="1">
      <c r="J33" s="479" t="s">
        <v>25</v>
      </c>
      <c r="K33" s="480"/>
      <c r="L33" s="480"/>
      <c r="M33" s="480"/>
      <c r="N33" s="480"/>
      <c r="O33" s="481"/>
      <c r="P33" s="23"/>
    </row>
    <row r="34" spans="10:24" ht="26.25" customHeight="1">
      <c r="J34" s="136" t="s">
        <v>26</v>
      </c>
      <c r="K34" s="21"/>
      <c r="L34" s="21"/>
      <c r="M34" s="21"/>
      <c r="N34" s="21"/>
      <c r="O34" s="21"/>
      <c r="R34" s="469" t="s">
        <v>304</v>
      </c>
      <c r="S34" s="470"/>
      <c r="T34" s="470"/>
      <c r="U34" s="470"/>
      <c r="V34" s="470"/>
      <c r="W34" s="470"/>
      <c r="X34" s="471"/>
    </row>
    <row r="35" spans="10:24" ht="19.5" thickBot="1">
      <c r="R35" s="472"/>
      <c r="S35" s="473"/>
      <c r="T35" s="473"/>
      <c r="U35" s="473"/>
      <c r="V35" s="473"/>
      <c r="W35" s="473"/>
      <c r="X35" s="474"/>
    </row>
    <row r="36" spans="10:24" ht="20.25" thickBot="1">
      <c r="R36" s="475" t="s">
        <v>295</v>
      </c>
      <c r="S36" s="476"/>
      <c r="T36" s="476"/>
      <c r="U36" s="477"/>
      <c r="V36" s="98">
        <v>2022</v>
      </c>
      <c r="W36" s="98">
        <v>2023</v>
      </c>
      <c r="X36" s="98">
        <v>2024</v>
      </c>
    </row>
    <row r="37" spans="10:24" ht="26.25" thickBot="1">
      <c r="J37" s="442" t="s">
        <v>298</v>
      </c>
      <c r="K37" s="443"/>
      <c r="L37" s="443"/>
      <c r="M37" s="443"/>
      <c r="N37" s="443"/>
      <c r="O37" s="443"/>
      <c r="P37" s="444"/>
      <c r="Q37" s="296"/>
      <c r="R37" s="445" t="s">
        <v>243</v>
      </c>
      <c r="S37" s="438"/>
      <c r="T37" s="438"/>
      <c r="U37" s="446"/>
      <c r="V37" s="99">
        <v>86376.453478080002</v>
      </c>
      <c r="W37" s="99">
        <v>95297.083653359994</v>
      </c>
      <c r="X37" s="99">
        <v>102718.00001572</v>
      </c>
    </row>
    <row r="38" spans="10:24" ht="19.5">
      <c r="J38" s="440"/>
      <c r="K38" s="460"/>
      <c r="L38" s="505" t="s">
        <v>240</v>
      </c>
      <c r="M38" s="507" t="s">
        <v>241</v>
      </c>
      <c r="N38" s="509" t="s">
        <v>242</v>
      </c>
      <c r="O38" s="511" t="s">
        <v>303</v>
      </c>
      <c r="P38" s="185" t="s">
        <v>290</v>
      </c>
      <c r="Q38" s="296"/>
      <c r="R38" s="94"/>
      <c r="S38" s="131" t="s">
        <v>244</v>
      </c>
      <c r="T38" s="117"/>
      <c r="U38" s="118"/>
      <c r="V38" s="132">
        <v>27038.631561490001</v>
      </c>
      <c r="W38" s="132">
        <v>26239.996206989999</v>
      </c>
      <c r="X38" s="133">
        <v>26870.553114419999</v>
      </c>
    </row>
    <row r="39" spans="10:24" ht="20.25" thickBot="1">
      <c r="J39" s="441"/>
      <c r="K39" s="461"/>
      <c r="L39" s="506"/>
      <c r="M39" s="508"/>
      <c r="N39" s="510"/>
      <c r="O39" s="512"/>
      <c r="P39" s="186" t="s">
        <v>291</v>
      </c>
      <c r="Q39" s="296"/>
      <c r="R39" s="94"/>
      <c r="S39" s="247" t="s">
        <v>245</v>
      </c>
      <c r="T39" s="122"/>
      <c r="U39" s="123"/>
      <c r="V39" s="124">
        <v>6351.4633772699999</v>
      </c>
      <c r="W39" s="124">
        <v>6329.1843230499999</v>
      </c>
      <c r="X39" s="125">
        <v>7633.1902507100003</v>
      </c>
    </row>
    <row r="40" spans="10:24" ht="26.25" thickBot="1">
      <c r="J40" s="462" t="s">
        <v>16</v>
      </c>
      <c r="K40" s="463"/>
      <c r="L40" s="187">
        <f>V50*1/10000</f>
        <v>7.8641479216030001</v>
      </c>
      <c r="M40" s="187">
        <f t="shared" ref="M40:N40" si="3">W50*1/10000</f>
        <v>7.2680598168819994</v>
      </c>
      <c r="N40" s="187">
        <f t="shared" si="3"/>
        <v>7.9356218856099989</v>
      </c>
      <c r="O40" s="188">
        <f t="shared" ref="O40:O51" si="4">SUM(L40:N40)</f>
        <v>23.067829624094998</v>
      </c>
      <c r="P40" s="189">
        <f>O40/N23*1/3</f>
        <v>9.7332614447658214E-2</v>
      </c>
      <c r="Q40" s="296"/>
      <c r="R40" s="94"/>
      <c r="S40" s="242" t="s">
        <v>286</v>
      </c>
      <c r="T40" s="243"/>
      <c r="U40" s="244"/>
      <c r="V40" s="248">
        <v>3533.5166525599998</v>
      </c>
      <c r="W40" s="248">
        <v>4476.5300832499997</v>
      </c>
      <c r="X40" s="249">
        <v>4150.5227224600003</v>
      </c>
    </row>
    <row r="41" spans="10:24" ht="26.25" thickBot="1">
      <c r="J41" s="464" t="s">
        <v>17</v>
      </c>
      <c r="K41" s="465"/>
      <c r="L41" s="190">
        <f>V59*1/10000</f>
        <v>5.9871557012109999</v>
      </c>
      <c r="M41" s="190">
        <f t="shared" ref="M41:N41" si="5">W59*1/10000</f>
        <v>6.8418816809669991</v>
      </c>
      <c r="N41" s="191">
        <f t="shared" si="5"/>
        <v>7.3030765133470004</v>
      </c>
      <c r="O41" s="192">
        <f t="shared" si="4"/>
        <v>20.132113895524999</v>
      </c>
      <c r="P41" s="193">
        <f t="shared" ref="P41:P45" si="6">O41/N24*1/3</f>
        <v>8.1837861363922751E-2</v>
      </c>
      <c r="Q41" s="296"/>
      <c r="R41" s="94"/>
      <c r="S41" s="247" t="s">
        <v>246</v>
      </c>
      <c r="T41" s="122"/>
      <c r="U41" s="123"/>
      <c r="V41" s="124">
        <v>5544.7771340500003</v>
      </c>
      <c r="W41" s="124">
        <v>5797.2374996899998</v>
      </c>
      <c r="X41" s="125">
        <v>5557.2930488000002</v>
      </c>
    </row>
    <row r="42" spans="10:24" ht="25.5">
      <c r="J42" s="450"/>
      <c r="K42" s="151" t="s">
        <v>18</v>
      </c>
      <c r="L42" s="194">
        <f>V61*1/10000</f>
        <v>1.9794324095910001</v>
      </c>
      <c r="M42" s="194">
        <f t="shared" ref="M42:N42" si="7">W61*1/10000</f>
        <v>1.7965595886939998</v>
      </c>
      <c r="N42" s="195">
        <f t="shared" si="7"/>
        <v>2.1301039393620003</v>
      </c>
      <c r="O42" s="238">
        <f t="shared" si="4"/>
        <v>5.9060959376470006</v>
      </c>
      <c r="P42" s="196">
        <f t="shared" si="6"/>
        <v>6.7886160202839094E-2</v>
      </c>
      <c r="Q42" s="296"/>
      <c r="R42" s="94"/>
      <c r="S42" s="242" t="s">
        <v>247</v>
      </c>
      <c r="T42" s="243"/>
      <c r="U42" s="244"/>
      <c r="V42" s="245">
        <v>14277.910680860001</v>
      </c>
      <c r="W42" s="245">
        <v>17807.3560321</v>
      </c>
      <c r="X42" s="246">
        <v>19752.841613320001</v>
      </c>
    </row>
    <row r="43" spans="10:24" ht="26.25" thickBot="1">
      <c r="J43" s="451"/>
      <c r="K43" s="156" t="s">
        <v>19</v>
      </c>
      <c r="L43" s="197">
        <f>V63*1/10000</f>
        <v>1.9382058265809998</v>
      </c>
      <c r="M43" s="197">
        <f t="shared" ref="M43:N43" si="8">W63*1/10000</f>
        <v>2.3083325408019997</v>
      </c>
      <c r="N43" s="198">
        <f t="shared" si="8"/>
        <v>2.4111029950490002</v>
      </c>
      <c r="O43" s="239">
        <f t="shared" si="4"/>
        <v>6.6576413624319999</v>
      </c>
      <c r="P43" s="199">
        <f t="shared" si="6"/>
        <v>0.11680072565670176</v>
      </c>
      <c r="Q43" s="296"/>
      <c r="R43" s="94"/>
      <c r="S43" s="247" t="s">
        <v>248</v>
      </c>
      <c r="T43" s="122"/>
      <c r="U43" s="123"/>
      <c r="V43" s="250">
        <v>12467.32110908</v>
      </c>
      <c r="W43" s="250">
        <v>14265.822909160001</v>
      </c>
      <c r="X43" s="251">
        <v>16658.484883199999</v>
      </c>
    </row>
    <row r="44" spans="10:24" ht="26.25" thickBot="1">
      <c r="J44" s="452" t="s">
        <v>20</v>
      </c>
      <c r="K44" s="453"/>
      <c r="L44" s="200">
        <f>V$37*1/10000</f>
        <v>8.6376453478080002</v>
      </c>
      <c r="M44" s="201">
        <f>W$37*1/10000</f>
        <v>9.5297083653359991</v>
      </c>
      <c r="N44" s="201">
        <f>X$37*1/10000</f>
        <v>10.271800001572</v>
      </c>
      <c r="O44" s="202">
        <f t="shared" si="4"/>
        <v>28.439153714715999</v>
      </c>
      <c r="P44" s="203">
        <f t="shared" si="6"/>
        <v>0.12810429601223425</v>
      </c>
      <c r="Q44" s="296"/>
      <c r="R44" s="94"/>
      <c r="S44" s="242" t="s">
        <v>249</v>
      </c>
      <c r="T44" s="243"/>
      <c r="U44" s="244"/>
      <c r="V44" s="248">
        <v>5760.6902027599999</v>
      </c>
      <c r="W44" s="248">
        <v>6243.6921214800004</v>
      </c>
      <c r="X44" s="249">
        <v>6430.6190143800004</v>
      </c>
    </row>
    <row r="45" spans="10:24" ht="25.5">
      <c r="J45" s="439"/>
      <c r="K45" s="204" t="s">
        <v>296</v>
      </c>
      <c r="L45" s="205">
        <f>V$38*1/10000</f>
        <v>2.7038631561490001</v>
      </c>
      <c r="M45" s="206">
        <f>W$38*1/10000</f>
        <v>2.6239996206989997</v>
      </c>
      <c r="N45" s="207">
        <f>X$38*1/10000</f>
        <v>2.6870553114420002</v>
      </c>
      <c r="O45" s="238">
        <f t="shared" si="4"/>
        <v>8.0149180882899991</v>
      </c>
      <c r="P45" s="196">
        <f t="shared" si="6"/>
        <v>0.10275536010628204</v>
      </c>
      <c r="Q45" s="296"/>
      <c r="R45" s="94"/>
      <c r="S45" s="247" t="s">
        <v>250</v>
      </c>
      <c r="T45" s="122"/>
      <c r="U45" s="123"/>
      <c r="V45" s="124">
        <v>2281.9159233199998</v>
      </c>
      <c r="W45" s="124">
        <v>2392.4541960000001</v>
      </c>
      <c r="X45" s="125">
        <v>3038.3797113599999</v>
      </c>
    </row>
    <row r="46" spans="10:24" ht="24">
      <c r="J46" s="440"/>
      <c r="K46" s="208" t="s">
        <v>288</v>
      </c>
      <c r="L46" s="209">
        <f>V42*1/10000</f>
        <v>1.427791068086</v>
      </c>
      <c r="M46" s="210">
        <f t="shared" ref="M46:N46" si="9">W42*1/10000</f>
        <v>1.7807356032100001</v>
      </c>
      <c r="N46" s="211">
        <f t="shared" si="9"/>
        <v>1.975284161332</v>
      </c>
      <c r="O46" s="240">
        <f t="shared" si="4"/>
        <v>5.1838108326279997</v>
      </c>
      <c r="P46" s="212" t="s">
        <v>292</v>
      </c>
      <c r="Q46" s="296"/>
      <c r="R46" s="94"/>
      <c r="S46" s="247" t="s">
        <v>251</v>
      </c>
      <c r="T46" s="122"/>
      <c r="U46" s="123"/>
      <c r="V46" s="124">
        <v>1442.6339626700001</v>
      </c>
      <c r="W46" s="124">
        <v>1890.7638348800001</v>
      </c>
      <c r="X46" s="125">
        <v>2199.9132969399998</v>
      </c>
    </row>
    <row r="47" spans="10:24" ht="24.75" thickBot="1">
      <c r="J47" s="441"/>
      <c r="K47" s="213" t="s">
        <v>289</v>
      </c>
      <c r="L47" s="214">
        <f>V$43*1/10000</f>
        <v>1.2467321109080001</v>
      </c>
      <c r="M47" s="215">
        <f t="shared" ref="M47:N47" si="10">W$43*1/10000</f>
        <v>1.426582290916</v>
      </c>
      <c r="N47" s="216">
        <f t="shared" si="10"/>
        <v>1.66584848832</v>
      </c>
      <c r="O47" s="241">
        <f t="shared" si="4"/>
        <v>4.3391628901440003</v>
      </c>
      <c r="P47" s="217" t="s">
        <v>293</v>
      </c>
      <c r="Q47" s="296"/>
      <c r="R47" s="94"/>
      <c r="S47" s="242" t="s">
        <v>252</v>
      </c>
      <c r="T47" s="243"/>
      <c r="U47" s="244"/>
      <c r="V47" s="248">
        <v>3810.49159814</v>
      </c>
      <c r="W47" s="248">
        <v>3753.66420879</v>
      </c>
      <c r="X47" s="249">
        <v>2620.5448901200002</v>
      </c>
    </row>
    <row r="48" spans="10:24" ht="26.25" thickBot="1">
      <c r="J48" s="454" t="s">
        <v>21</v>
      </c>
      <c r="K48" s="455"/>
      <c r="L48" s="218">
        <f>V52*1/10000</f>
        <v>1.6505311730230001</v>
      </c>
      <c r="M48" s="219">
        <f t="shared" ref="M48:N48" si="11">W52*1/10000</f>
        <v>1.7166731388519998</v>
      </c>
      <c r="N48" s="220">
        <f t="shared" si="11"/>
        <v>2.1838988720670001</v>
      </c>
      <c r="O48" s="221">
        <f t="shared" si="4"/>
        <v>5.5511031839419998</v>
      </c>
      <c r="P48" s="222">
        <f>O48/N29*1/3</f>
        <v>6.380578372347126E-2</v>
      </c>
      <c r="Q48" s="296"/>
      <c r="R48" s="94"/>
      <c r="S48" s="109" t="s">
        <v>253</v>
      </c>
      <c r="T48" s="96"/>
      <c r="U48" s="97"/>
      <c r="V48" s="101">
        <v>3419.87009511</v>
      </c>
      <c r="W48" s="101">
        <v>5592.78343546</v>
      </c>
      <c r="X48" s="100">
        <v>7204.8249384500004</v>
      </c>
    </row>
    <row r="49" spans="10:24" ht="26.25" thickBot="1">
      <c r="J49" s="456" t="s">
        <v>22</v>
      </c>
      <c r="K49" s="457"/>
      <c r="L49" s="223">
        <f>V56*1/10000</f>
        <v>2.8703646551720001</v>
      </c>
      <c r="M49" s="224">
        <f t="shared" ref="M49:N49" si="12">W56*1/10000</f>
        <v>2.1053538022130001</v>
      </c>
      <c r="N49" s="225">
        <f t="shared" si="12"/>
        <v>1.9810635162310002</v>
      </c>
      <c r="O49" s="226">
        <f t="shared" si="4"/>
        <v>6.9567819736159997</v>
      </c>
      <c r="P49" s="227">
        <f>O49/N30*1/3</f>
        <v>0.17837902496451283</v>
      </c>
      <c r="Q49" s="296"/>
      <c r="R49" s="447" t="s">
        <v>254</v>
      </c>
      <c r="S49" s="438"/>
      <c r="T49" s="438"/>
      <c r="U49" s="446"/>
      <c r="V49" s="102">
        <v>81002.803005270005</v>
      </c>
      <c r="W49" s="102">
        <v>75812.087794980005</v>
      </c>
      <c r="X49" s="102">
        <v>83114.183386429999</v>
      </c>
    </row>
    <row r="50" spans="10:24" ht="26.25" thickBot="1">
      <c r="J50" s="458" t="s">
        <v>23</v>
      </c>
      <c r="K50" s="459"/>
      <c r="L50" s="228">
        <f>(V51+V71+V74)*1/10000</f>
        <v>0.52067907942500002</v>
      </c>
      <c r="M50" s="229">
        <f>(W51+W71+W74)*1/10000</f>
        <v>0.64595457854199989</v>
      </c>
      <c r="N50" s="230">
        <f>(X51+X71+X74)*1/10000</f>
        <v>0.81780788514699998</v>
      </c>
      <c r="O50" s="231">
        <f t="shared" si="4"/>
        <v>1.9844415431139999</v>
      </c>
      <c r="P50" s="232">
        <f>O50/N31*1/3</f>
        <v>0.13229610287426666</v>
      </c>
      <c r="Q50" s="296"/>
      <c r="R50" s="94"/>
      <c r="S50" s="116" t="s">
        <v>255</v>
      </c>
      <c r="T50" s="117"/>
      <c r="U50" s="118"/>
      <c r="V50" s="129">
        <v>78641.479216029998</v>
      </c>
      <c r="W50" s="129">
        <v>72680.598168819997</v>
      </c>
      <c r="X50" s="130">
        <v>79356.218856099993</v>
      </c>
    </row>
    <row r="51" spans="10:24" ht="26.25" thickBot="1">
      <c r="J51" s="448" t="s">
        <v>306</v>
      </c>
      <c r="K51" s="449"/>
      <c r="L51" s="233">
        <f>V81*1/10000</f>
        <v>27.530523878243002</v>
      </c>
      <c r="M51" s="234">
        <f t="shared" ref="M51:N51" si="13">W81*1/10000</f>
        <v>28.107631382793002</v>
      </c>
      <c r="N51" s="235">
        <f t="shared" si="13"/>
        <v>30.493268673974999</v>
      </c>
      <c r="O51" s="236">
        <f t="shared" si="4"/>
        <v>86.131423935011</v>
      </c>
      <c r="P51" s="237">
        <f>O51/N32*1/3</f>
        <v>0.10181019377660876</v>
      </c>
      <c r="Q51" s="296"/>
      <c r="R51" s="94"/>
      <c r="S51" s="94" t="s">
        <v>256</v>
      </c>
      <c r="T51" s="96"/>
      <c r="U51" s="97"/>
      <c r="V51" s="108">
        <v>2361.3237892400002</v>
      </c>
      <c r="W51" s="108">
        <v>3131.4896261600002</v>
      </c>
      <c r="X51" s="107">
        <v>3757.9645303299999</v>
      </c>
    </row>
    <row r="52" spans="10:24" ht="20.25" thickBot="1">
      <c r="J52" s="136" t="s">
        <v>294</v>
      </c>
      <c r="K52" s="21"/>
      <c r="L52" s="21"/>
      <c r="M52" s="21"/>
      <c r="N52" s="21"/>
      <c r="O52" s="21"/>
      <c r="P52" s="21"/>
      <c r="Q52" s="296"/>
      <c r="R52" s="447" t="s">
        <v>257</v>
      </c>
      <c r="S52" s="438"/>
      <c r="T52" s="438"/>
      <c r="U52" s="446"/>
      <c r="V52" s="104">
        <v>16505.311730230002</v>
      </c>
      <c r="W52" s="104">
        <v>17166.731388519998</v>
      </c>
      <c r="X52" s="104">
        <v>21838.98872067</v>
      </c>
    </row>
    <row r="53" spans="10:24" ht="19.5">
      <c r="J53" s="466" t="s">
        <v>302</v>
      </c>
      <c r="K53" s="467"/>
      <c r="L53" s="467"/>
      <c r="M53" s="467"/>
      <c r="N53" s="467"/>
      <c r="O53" s="467"/>
      <c r="P53" s="467"/>
      <c r="Q53" s="296"/>
      <c r="R53" s="94"/>
      <c r="S53" s="116" t="s">
        <v>258</v>
      </c>
      <c r="T53" s="117"/>
      <c r="U53" s="118"/>
      <c r="V53" s="119">
        <v>786.95301387999996</v>
      </c>
      <c r="W53" s="119">
        <v>1508.87146267</v>
      </c>
      <c r="X53" s="120">
        <v>1765.8457097999999</v>
      </c>
    </row>
    <row r="54" spans="10:24" ht="19.5">
      <c r="J54" s="467"/>
      <c r="K54" s="467"/>
      <c r="L54" s="467"/>
      <c r="M54" s="467"/>
      <c r="N54" s="467"/>
      <c r="O54" s="467"/>
      <c r="P54" s="467"/>
      <c r="Q54" s="296"/>
      <c r="R54" s="94"/>
      <c r="S54" s="121" t="s">
        <v>259</v>
      </c>
      <c r="T54" s="122"/>
      <c r="U54" s="123"/>
      <c r="V54" s="124">
        <v>4124.5064519500002</v>
      </c>
      <c r="W54" s="124">
        <v>3731.1386470299999</v>
      </c>
      <c r="X54" s="125">
        <v>4370.8527007499997</v>
      </c>
    </row>
    <row r="55" spans="10:24" ht="21" customHeight="1" thickBot="1">
      <c r="J55" s="468"/>
      <c r="K55" s="468"/>
      <c r="L55" s="468"/>
      <c r="M55" s="468"/>
      <c r="N55" s="468"/>
      <c r="O55" s="468"/>
      <c r="P55" s="468"/>
      <c r="Q55" s="296"/>
      <c r="R55" s="94"/>
      <c r="S55" s="94" t="s">
        <v>260</v>
      </c>
      <c r="T55" s="96"/>
      <c r="U55" s="97"/>
      <c r="V55" s="101">
        <v>3953.9966607000001</v>
      </c>
      <c r="W55" s="101">
        <v>3526.0118727099998</v>
      </c>
      <c r="X55" s="100">
        <v>4147.5723440499996</v>
      </c>
    </row>
    <row r="56" spans="10:24" ht="20.25" thickBot="1">
      <c r="J56" s="296"/>
      <c r="K56" s="296"/>
      <c r="L56" s="296"/>
      <c r="M56" s="296"/>
      <c r="N56" s="296"/>
      <c r="O56" s="296"/>
      <c r="P56" s="296"/>
      <c r="Q56" s="296"/>
      <c r="R56" s="447" t="s">
        <v>261</v>
      </c>
      <c r="S56" s="438"/>
      <c r="T56" s="438"/>
      <c r="U56" s="446"/>
      <c r="V56" s="104">
        <v>28703.646551720001</v>
      </c>
      <c r="W56" s="104">
        <v>21053.53802213</v>
      </c>
      <c r="X56" s="103">
        <v>19810.635162310002</v>
      </c>
    </row>
    <row r="57" spans="10:24" ht="24.75" thickBot="1">
      <c r="J57" s="513" t="s">
        <v>318</v>
      </c>
      <c r="K57" s="514"/>
      <c r="L57" s="514"/>
      <c r="M57" s="514"/>
      <c r="N57" s="514"/>
      <c r="O57" s="515"/>
      <c r="P57" s="562"/>
      <c r="Q57" s="296"/>
      <c r="R57" s="94"/>
      <c r="S57" s="116" t="s">
        <v>262</v>
      </c>
      <c r="T57" s="117"/>
      <c r="U57" s="118"/>
      <c r="V57" s="119">
        <v>28127.631668360002</v>
      </c>
      <c r="W57" s="119">
        <v>20630.321429750002</v>
      </c>
      <c r="X57" s="120">
        <v>19171.879827770001</v>
      </c>
    </row>
    <row r="58" spans="10:24" ht="20.25" customHeight="1" thickBot="1">
      <c r="J58" s="523"/>
      <c r="K58" s="524"/>
      <c r="L58" s="525" t="s">
        <v>240</v>
      </c>
      <c r="M58" s="527" t="s">
        <v>241</v>
      </c>
      <c r="N58" s="529" t="s">
        <v>242</v>
      </c>
      <c r="O58" s="516" t="s">
        <v>303</v>
      </c>
      <c r="P58" s="563"/>
      <c r="Q58" s="296"/>
      <c r="R58" s="94"/>
      <c r="S58" s="94" t="s">
        <v>263</v>
      </c>
      <c r="T58" s="96"/>
      <c r="U58" s="97"/>
      <c r="V58" s="101">
        <v>609.82160306000003</v>
      </c>
      <c r="W58" s="101">
        <v>370.19163779000002</v>
      </c>
      <c r="X58" s="100">
        <v>320.20879513</v>
      </c>
    </row>
    <row r="59" spans="10:24" ht="19.5" customHeight="1" thickBot="1">
      <c r="J59" s="523"/>
      <c r="K59" s="524"/>
      <c r="L59" s="526"/>
      <c r="M59" s="528"/>
      <c r="N59" s="530"/>
      <c r="O59" s="336"/>
      <c r="P59" s="564"/>
      <c r="Q59" s="296"/>
      <c r="R59" s="447" t="s">
        <v>264</v>
      </c>
      <c r="S59" s="438"/>
      <c r="T59" s="438"/>
      <c r="U59" s="446"/>
      <c r="V59" s="104">
        <v>59871.557012110003</v>
      </c>
      <c r="W59" s="104">
        <v>68418.816809669996</v>
      </c>
      <c r="X59" s="103">
        <v>73030.765133470006</v>
      </c>
    </row>
    <row r="60" spans="10:24" ht="24.75" thickBot="1">
      <c r="J60" s="518" t="s">
        <v>305</v>
      </c>
      <c r="K60" s="519"/>
      <c r="L60" s="286">
        <v>-17.899999999999999</v>
      </c>
      <c r="M60" s="287">
        <v>-3.7</v>
      </c>
      <c r="N60" s="288">
        <v>-4</v>
      </c>
      <c r="O60" s="289">
        <f>SUM(L60:N60)</f>
        <v>-25.599999999999998</v>
      </c>
      <c r="P60" s="565"/>
      <c r="Q60" s="296"/>
      <c r="R60" s="94"/>
      <c r="S60" s="116" t="s">
        <v>265</v>
      </c>
      <c r="T60" s="117"/>
      <c r="U60" s="118"/>
      <c r="V60" s="119">
        <v>2452.6120420699999</v>
      </c>
      <c r="W60" s="119">
        <v>3804.2655153999999</v>
      </c>
      <c r="X60" s="120">
        <v>2339.17351994</v>
      </c>
    </row>
    <row r="61" spans="10:24" ht="24">
      <c r="J61" s="297"/>
      <c r="K61" s="298" t="s">
        <v>309</v>
      </c>
      <c r="L61" s="273">
        <v>99.8</v>
      </c>
      <c r="M61" s="274">
        <v>102</v>
      </c>
      <c r="N61" s="275">
        <v>106.2</v>
      </c>
      <c r="O61" s="276">
        <f t="shared" ref="O61:O69" si="14">SUM(L61:N61)</f>
        <v>308</v>
      </c>
      <c r="P61" s="565"/>
      <c r="Q61" s="296"/>
      <c r="R61" s="94"/>
      <c r="S61" s="121" t="s">
        <v>266</v>
      </c>
      <c r="T61" s="122"/>
      <c r="U61" s="123"/>
      <c r="V61" s="250">
        <v>19794.32409591</v>
      </c>
      <c r="W61" s="250">
        <v>17965.595886939998</v>
      </c>
      <c r="X61" s="251">
        <v>21301.039393620002</v>
      </c>
    </row>
    <row r="62" spans="10:24" ht="22.5" customHeight="1" thickBot="1">
      <c r="J62" s="297"/>
      <c r="K62" s="299" t="s">
        <v>310</v>
      </c>
      <c r="L62" s="263">
        <v>117.7</v>
      </c>
      <c r="M62" s="264">
        <v>105.7</v>
      </c>
      <c r="N62" s="277">
        <v>110.3</v>
      </c>
      <c r="O62" s="272">
        <f t="shared" si="14"/>
        <v>333.7</v>
      </c>
      <c r="P62" s="565"/>
      <c r="Q62" s="296"/>
      <c r="R62" s="94"/>
      <c r="S62" s="121" t="s">
        <v>267</v>
      </c>
      <c r="T62" s="122"/>
      <c r="U62" s="123"/>
      <c r="V62" s="124">
        <v>2170.71108503</v>
      </c>
      <c r="W62" s="124">
        <v>2755.0007497199999</v>
      </c>
      <c r="X62" s="125">
        <v>2926.5305336800002</v>
      </c>
    </row>
    <row r="63" spans="10:24" ht="24.75" thickBot="1">
      <c r="J63" s="521" t="s">
        <v>311</v>
      </c>
      <c r="K63" s="522"/>
      <c r="L63" s="278">
        <v>-5.4</v>
      </c>
      <c r="M63" s="279">
        <v>-3.2</v>
      </c>
      <c r="N63" s="280">
        <v>-2.6</v>
      </c>
      <c r="O63" s="281">
        <f t="shared" si="14"/>
        <v>-11.200000000000001</v>
      </c>
      <c r="P63" s="565"/>
      <c r="Q63" s="296"/>
      <c r="R63" s="94"/>
      <c r="S63" s="121" t="s">
        <v>268</v>
      </c>
      <c r="T63" s="122"/>
      <c r="U63" s="123"/>
      <c r="V63" s="250">
        <v>19382.058265809999</v>
      </c>
      <c r="W63" s="250">
        <v>23083.325408019999</v>
      </c>
      <c r="X63" s="251">
        <v>24111.029950489999</v>
      </c>
    </row>
    <row r="64" spans="10:24" ht="24.75" thickBot="1">
      <c r="J64" s="518" t="s">
        <v>314</v>
      </c>
      <c r="K64" s="519"/>
      <c r="L64" s="282">
        <f>SUM(L65:L67)</f>
        <v>32.4</v>
      </c>
      <c r="M64" s="283">
        <f t="shared" ref="M64:N64" si="15">SUM(M65:M67)</f>
        <v>33</v>
      </c>
      <c r="N64" s="284">
        <f t="shared" si="15"/>
        <v>37</v>
      </c>
      <c r="O64" s="285">
        <f t="shared" si="14"/>
        <v>102.4</v>
      </c>
      <c r="P64" s="565"/>
      <c r="Q64" s="296"/>
      <c r="R64" s="94"/>
      <c r="S64" s="121" t="s">
        <v>269</v>
      </c>
      <c r="T64" s="122"/>
      <c r="U64" s="123"/>
      <c r="V64" s="124">
        <v>301.58114766</v>
      </c>
      <c r="W64" s="124">
        <v>403.36153502000002</v>
      </c>
      <c r="X64" s="125">
        <v>462.37145183000001</v>
      </c>
    </row>
    <row r="65" spans="5:24" ht="24">
      <c r="J65" s="520"/>
      <c r="K65" s="298" t="s">
        <v>307</v>
      </c>
      <c r="L65" s="273">
        <f>L51</f>
        <v>27.530523878243002</v>
      </c>
      <c r="M65" s="274">
        <f>M51</f>
        <v>28.107631382793002</v>
      </c>
      <c r="N65" s="275">
        <f>N51</f>
        <v>30.493268673974999</v>
      </c>
      <c r="O65" s="276">
        <f t="shared" si="14"/>
        <v>86.131423935011</v>
      </c>
      <c r="P65" s="565"/>
      <c r="Q65" s="296"/>
      <c r="R65" s="94"/>
      <c r="S65" s="121" t="s">
        <v>270</v>
      </c>
      <c r="T65" s="122"/>
      <c r="U65" s="123"/>
      <c r="V65" s="124">
        <v>1913.7546020699999</v>
      </c>
      <c r="W65" s="124">
        <v>1314.90884633</v>
      </c>
      <c r="X65" s="125">
        <v>2345.5819975499999</v>
      </c>
    </row>
    <row r="66" spans="5:24" ht="24">
      <c r="J66" s="520"/>
      <c r="K66" s="300" t="s">
        <v>313</v>
      </c>
      <c r="L66" s="265">
        <f>35.4-L65</f>
        <v>7.8694761217569962</v>
      </c>
      <c r="M66" s="266">
        <f>37.3-M65</f>
        <v>9.1923686172069949</v>
      </c>
      <c r="N66" s="267">
        <f>41.7-N65</f>
        <v>11.206731326025004</v>
      </c>
      <c r="O66" s="268">
        <f t="shared" si="14"/>
        <v>28.268576064988995</v>
      </c>
      <c r="P66" s="565"/>
      <c r="Q66" s="296"/>
      <c r="R66" s="94"/>
      <c r="S66" s="121" t="s">
        <v>271</v>
      </c>
      <c r="T66" s="122"/>
      <c r="U66" s="123"/>
      <c r="V66" s="124">
        <v>1131.5442806399999</v>
      </c>
      <c r="W66" s="124">
        <v>1557.88326865</v>
      </c>
      <c r="X66" s="125">
        <v>1653.52517278</v>
      </c>
    </row>
    <row r="67" spans="5:24" ht="24.75" thickBot="1">
      <c r="J67" s="299"/>
      <c r="K67" s="301" t="s">
        <v>312</v>
      </c>
      <c r="L67" s="269">
        <v>-3</v>
      </c>
      <c r="M67" s="270">
        <v>-4.3</v>
      </c>
      <c r="N67" s="271">
        <v>-4.7</v>
      </c>
      <c r="O67" s="272">
        <f t="shared" si="14"/>
        <v>-12</v>
      </c>
      <c r="P67" s="566"/>
      <c r="Q67" s="296"/>
      <c r="R67" s="94"/>
      <c r="S67" s="252" t="s">
        <v>272</v>
      </c>
      <c r="T67" s="243"/>
      <c r="U67" s="244"/>
      <c r="V67" s="248">
        <v>3215.7842482900001</v>
      </c>
      <c r="W67" s="248">
        <v>4579.8564067899997</v>
      </c>
      <c r="X67" s="249">
        <v>3322.19422446</v>
      </c>
    </row>
    <row r="68" spans="5:24" ht="24.75" thickBot="1">
      <c r="J68" s="531" t="s">
        <v>308</v>
      </c>
      <c r="K68" s="532"/>
      <c r="L68" s="282">
        <v>9.1</v>
      </c>
      <c r="M68" s="283">
        <v>26.1</v>
      </c>
      <c r="N68" s="284">
        <v>30.4</v>
      </c>
      <c r="O68" s="285">
        <f t="shared" si="14"/>
        <v>65.599999999999994</v>
      </c>
      <c r="P68" s="566"/>
      <c r="Q68" s="296"/>
      <c r="R68" s="94"/>
      <c r="S68" s="121" t="s">
        <v>273</v>
      </c>
      <c r="T68" s="122"/>
      <c r="U68" s="123"/>
      <c r="V68" s="124">
        <v>587.76473512999996</v>
      </c>
      <c r="W68" s="124">
        <v>999.24325610000005</v>
      </c>
      <c r="X68" s="125">
        <v>1084.4215721200001</v>
      </c>
    </row>
    <row r="69" spans="5:24" ht="24.75" thickBot="1">
      <c r="J69" s="533" t="s">
        <v>315</v>
      </c>
      <c r="K69" s="534"/>
      <c r="L69" s="290">
        <v>9</v>
      </c>
      <c r="M69" s="291">
        <v>22.7</v>
      </c>
      <c r="N69" s="292">
        <v>26.2</v>
      </c>
      <c r="O69" s="293">
        <f t="shared" si="14"/>
        <v>57.9</v>
      </c>
      <c r="P69" s="566"/>
      <c r="Q69" s="296"/>
      <c r="R69" s="94"/>
      <c r="S69" s="121" t="s">
        <v>274</v>
      </c>
      <c r="T69" s="122"/>
      <c r="U69" s="123"/>
      <c r="V69" s="124">
        <v>743.22155482000005</v>
      </c>
      <c r="W69" s="124">
        <v>954.19205552999995</v>
      </c>
      <c r="X69" s="125">
        <v>1012.98726478</v>
      </c>
    </row>
    <row r="70" spans="5:24" ht="20.25" thickBot="1">
      <c r="J70" s="136" t="s">
        <v>316</v>
      </c>
      <c r="K70" s="262"/>
      <c r="L70" s="262"/>
      <c r="M70" s="262"/>
      <c r="N70" s="262"/>
      <c r="O70" s="262"/>
      <c r="P70" s="295"/>
      <c r="Q70" s="296"/>
      <c r="R70" s="94"/>
      <c r="S70" s="94" t="s">
        <v>275</v>
      </c>
      <c r="T70" s="96"/>
      <c r="U70" s="97"/>
      <c r="V70" s="101">
        <v>1181.1442277799999</v>
      </c>
      <c r="W70" s="101">
        <v>1223.75157943</v>
      </c>
      <c r="X70" s="100">
        <v>2110.9185741699998</v>
      </c>
    </row>
    <row r="71" spans="5:24" ht="20.25" thickBot="1">
      <c r="E71" s="294"/>
      <c r="J71" s="466" t="s">
        <v>317</v>
      </c>
      <c r="K71" s="517"/>
      <c r="L71" s="517"/>
      <c r="M71" s="517"/>
      <c r="N71" s="517"/>
      <c r="O71" s="517"/>
      <c r="P71" s="567"/>
      <c r="Q71" s="296"/>
      <c r="R71" s="447" t="s">
        <v>276</v>
      </c>
      <c r="S71" s="438"/>
      <c r="T71" s="438"/>
      <c r="U71" s="446"/>
      <c r="V71" s="106">
        <v>1692.72721832</v>
      </c>
      <c r="W71" s="106">
        <v>1680.8688901200001</v>
      </c>
      <c r="X71" s="105">
        <v>2707.0561770099998</v>
      </c>
    </row>
    <row r="72" spans="5:24" ht="19.5">
      <c r="J72" s="517"/>
      <c r="K72" s="517"/>
      <c r="L72" s="517"/>
      <c r="M72" s="517"/>
      <c r="N72" s="517"/>
      <c r="O72" s="517"/>
      <c r="P72" s="567"/>
      <c r="Q72" s="296"/>
      <c r="R72" s="94"/>
      <c r="S72" s="116" t="s">
        <v>277</v>
      </c>
      <c r="T72" s="117"/>
      <c r="U72" s="118"/>
      <c r="V72" s="119">
        <v>622.83454483000003</v>
      </c>
      <c r="W72" s="119">
        <v>-319.03997077000002</v>
      </c>
      <c r="X72" s="120">
        <v>-557.50439545999996</v>
      </c>
    </row>
    <row r="73" spans="5:24" ht="20.25" thickBot="1">
      <c r="J73" s="517"/>
      <c r="K73" s="517"/>
      <c r="L73" s="517"/>
      <c r="M73" s="517"/>
      <c r="N73" s="517"/>
      <c r="O73" s="517"/>
      <c r="P73" s="567"/>
      <c r="Q73" s="296"/>
      <c r="R73" s="94"/>
      <c r="S73" s="121" t="s">
        <v>278</v>
      </c>
      <c r="T73" s="122"/>
      <c r="U73" s="123"/>
      <c r="V73" s="124">
        <v>915.81495218999999</v>
      </c>
      <c r="W73" s="124">
        <v>1752.87093018</v>
      </c>
      <c r="X73" s="125">
        <v>2946.1810731199998</v>
      </c>
    </row>
    <row r="74" spans="5:24" ht="18.75" customHeight="1" thickBot="1">
      <c r="J74" s="517"/>
      <c r="K74" s="517"/>
      <c r="L74" s="517"/>
      <c r="M74" s="517"/>
      <c r="N74" s="517"/>
      <c r="O74" s="517"/>
      <c r="P74" s="567"/>
      <c r="Q74" s="296"/>
      <c r="R74" s="447" t="s">
        <v>279</v>
      </c>
      <c r="S74" s="438"/>
      <c r="T74" s="438"/>
      <c r="U74" s="446"/>
      <c r="V74" s="106">
        <v>1152.7397866900001</v>
      </c>
      <c r="W74" s="106">
        <v>1647.1872691399999</v>
      </c>
      <c r="X74" s="105">
        <v>1713.0581441300001</v>
      </c>
    </row>
    <row r="75" spans="5:24" ht="20.25" thickBot="1">
      <c r="J75" s="517"/>
      <c r="K75" s="517"/>
      <c r="L75" s="517"/>
      <c r="M75" s="517"/>
      <c r="N75" s="517"/>
      <c r="O75" s="517"/>
      <c r="P75" s="567"/>
      <c r="Q75" s="296"/>
      <c r="R75" s="110"/>
      <c r="S75" s="111" t="s">
        <v>280</v>
      </c>
      <c r="T75" s="112"/>
      <c r="U75" s="113"/>
      <c r="V75" s="114">
        <v>801.34511584999996</v>
      </c>
      <c r="W75" s="114">
        <v>1094.8346024</v>
      </c>
      <c r="X75" s="115">
        <v>1037.4538169699999</v>
      </c>
    </row>
    <row r="76" spans="5:24" ht="20.25" thickBot="1">
      <c r="J76" s="517"/>
      <c r="K76" s="517"/>
      <c r="L76" s="517"/>
      <c r="M76" s="517"/>
      <c r="N76" s="517"/>
      <c r="O76" s="517"/>
      <c r="P76" s="567"/>
      <c r="Q76" s="296"/>
      <c r="R76" s="437" t="s">
        <v>287</v>
      </c>
      <c r="S76" s="438"/>
      <c r="T76" s="438"/>
      <c r="U76" s="438"/>
      <c r="V76" s="102"/>
      <c r="W76" s="102"/>
      <c r="X76" s="102"/>
    </row>
    <row r="77" spans="5:24" ht="19.5">
      <c r="J77" s="517"/>
      <c r="K77" s="517"/>
      <c r="L77" s="517"/>
      <c r="M77" s="517"/>
      <c r="N77" s="517"/>
      <c r="O77" s="517"/>
      <c r="P77" s="567"/>
      <c r="Q77" s="296"/>
      <c r="R77" s="95"/>
      <c r="S77" s="116" t="s">
        <v>281</v>
      </c>
      <c r="T77" s="126"/>
      <c r="U77" s="127"/>
      <c r="V77" s="128">
        <v>176014.68664296</v>
      </c>
      <c r="W77" s="128">
        <v>171762.50532657999</v>
      </c>
      <c r="X77" s="128">
        <v>181452.12367176</v>
      </c>
    </row>
    <row r="78" spans="5:24" ht="19.5">
      <c r="J78" s="517"/>
      <c r="K78" s="517"/>
      <c r="L78" s="517"/>
      <c r="M78" s="517"/>
      <c r="N78" s="517"/>
      <c r="O78" s="517"/>
      <c r="P78" s="567"/>
      <c r="Q78" s="296"/>
      <c r="R78" s="94"/>
      <c r="S78" s="121" t="s">
        <v>282</v>
      </c>
      <c r="T78" s="122"/>
      <c r="U78" s="123"/>
      <c r="V78" s="124">
        <v>40308.49890282</v>
      </c>
      <c r="W78" s="124">
        <v>46648.066015160002</v>
      </c>
      <c r="X78" s="124">
        <v>50972.268025459998</v>
      </c>
    </row>
    <row r="79" spans="5:24" ht="18" customHeight="1">
      <c r="J79" s="568"/>
      <c r="K79" s="568"/>
      <c r="L79" s="568"/>
      <c r="M79" s="568"/>
      <c r="N79" s="568"/>
      <c r="O79" s="568"/>
      <c r="P79" s="567"/>
      <c r="Q79" s="296"/>
      <c r="R79" s="94"/>
      <c r="S79" s="121" t="s">
        <v>283</v>
      </c>
      <c r="T79" s="122"/>
      <c r="U79" s="122"/>
      <c r="V79" s="124">
        <v>33858.175255490001</v>
      </c>
      <c r="W79" s="124">
        <v>43221.691395089998</v>
      </c>
      <c r="X79" s="124">
        <v>44845.436884299997</v>
      </c>
    </row>
    <row r="80" spans="5:24" ht="20.25" thickBot="1">
      <c r="J80" s="568"/>
      <c r="K80" s="568"/>
      <c r="L80" s="568"/>
      <c r="M80" s="568"/>
      <c r="N80" s="568"/>
      <c r="O80" s="568"/>
      <c r="P80" s="296"/>
      <c r="Q80" s="296"/>
      <c r="R80" s="94"/>
      <c r="S80" s="253" t="s">
        <v>284</v>
      </c>
      <c r="T80" s="254"/>
      <c r="U80" s="96"/>
      <c r="V80" s="101">
        <v>1569.60571882</v>
      </c>
      <c r="W80" s="101">
        <v>1877.7873998499999</v>
      </c>
      <c r="X80" s="101">
        <v>3014.13523136</v>
      </c>
    </row>
    <row r="81" spans="10:24" ht="20.25" thickBot="1">
      <c r="J81" s="568"/>
      <c r="K81" s="568"/>
      <c r="L81" s="568"/>
      <c r="M81" s="568"/>
      <c r="N81" s="568"/>
      <c r="O81" s="568"/>
      <c r="R81" s="111" t="s">
        <v>285</v>
      </c>
      <c r="S81" s="134"/>
      <c r="T81" s="112"/>
      <c r="U81" s="112"/>
      <c r="V81" s="135">
        <v>275305.23878243001</v>
      </c>
      <c r="W81" s="135">
        <v>281076.31382793002</v>
      </c>
      <c r="X81" s="135">
        <v>304932.68673974997</v>
      </c>
    </row>
  </sheetData>
  <mergeCells count="67">
    <mergeCell ref="O58:O59"/>
    <mergeCell ref="J71:O78"/>
    <mergeCell ref="J60:K60"/>
    <mergeCell ref="J64:K64"/>
    <mergeCell ref="J65:J66"/>
    <mergeCell ref="J63:K63"/>
    <mergeCell ref="J58:K59"/>
    <mergeCell ref="L58:L59"/>
    <mergeCell ref="M58:M59"/>
    <mergeCell ref="N58:N59"/>
    <mergeCell ref="J68:K68"/>
    <mergeCell ref="J69:K69"/>
    <mergeCell ref="L38:L39"/>
    <mergeCell ref="M38:M39"/>
    <mergeCell ref="N38:N39"/>
    <mergeCell ref="O38:O39"/>
    <mergeCell ref="J57:O57"/>
    <mergeCell ref="B10:E10"/>
    <mergeCell ref="G4:G10"/>
    <mergeCell ref="G16:G17"/>
    <mergeCell ref="B11:E12"/>
    <mergeCell ref="G14:H14"/>
    <mergeCell ref="H8:H10"/>
    <mergeCell ref="B8:C8"/>
    <mergeCell ref="D8:E8"/>
    <mergeCell ref="B2:E2"/>
    <mergeCell ref="G2:H2"/>
    <mergeCell ref="B3:C3"/>
    <mergeCell ref="D3:E3"/>
    <mergeCell ref="B4:B7"/>
    <mergeCell ref="H4:H7"/>
    <mergeCell ref="D4:D6"/>
    <mergeCell ref="C6:C7"/>
    <mergeCell ref="J20:O20"/>
    <mergeCell ref="J21:K22"/>
    <mergeCell ref="N21:O21"/>
    <mergeCell ref="J23:K23"/>
    <mergeCell ref="J24:K24"/>
    <mergeCell ref="J32:K32"/>
    <mergeCell ref="J33:O33"/>
    <mergeCell ref="J25:J26"/>
    <mergeCell ref="J27:K27"/>
    <mergeCell ref="J29:K29"/>
    <mergeCell ref="J30:K30"/>
    <mergeCell ref="J31:K31"/>
    <mergeCell ref="R34:X35"/>
    <mergeCell ref="R56:U56"/>
    <mergeCell ref="R59:U59"/>
    <mergeCell ref="R71:U71"/>
    <mergeCell ref="R74:U74"/>
    <mergeCell ref="R36:U36"/>
    <mergeCell ref="R76:U76"/>
    <mergeCell ref="J45:J47"/>
    <mergeCell ref="J37:P37"/>
    <mergeCell ref="R37:U37"/>
    <mergeCell ref="R49:U49"/>
    <mergeCell ref="R52:U52"/>
    <mergeCell ref="J51:K51"/>
    <mergeCell ref="J42:J43"/>
    <mergeCell ref="J44:K44"/>
    <mergeCell ref="J48:K48"/>
    <mergeCell ref="J49:K49"/>
    <mergeCell ref="J50:K50"/>
    <mergeCell ref="J38:K39"/>
    <mergeCell ref="J40:K40"/>
    <mergeCell ref="J41:K41"/>
    <mergeCell ref="J53:P55"/>
  </mergeCells>
  <phoneticPr fontId="1"/>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workbookViewId="0">
      <selection activeCell="N12" sqref="N12"/>
    </sheetView>
  </sheetViews>
  <sheetFormatPr defaultRowHeight="18.75"/>
  <cols>
    <col min="1" max="1" width="1.75" customWidth="1"/>
    <col min="2" max="2" width="28.625" customWidth="1"/>
    <col min="3" max="3" width="4" customWidth="1"/>
    <col min="4" max="4" width="28.625" customWidth="1"/>
    <col min="5" max="5" width="4.125" customWidth="1"/>
    <col min="6" max="6" width="11.5" customWidth="1"/>
    <col min="7" max="7" width="4.75" customWidth="1"/>
    <col min="8" max="8" width="28.625" customWidth="1"/>
    <col min="9" max="9" width="4.5" customWidth="1"/>
    <col min="10" max="10" width="28.25" customWidth="1"/>
  </cols>
  <sheetData>
    <row r="1" spans="1:10" s="19" customFormat="1" ht="16.5" customHeight="1" thickBot="1">
      <c r="A1"/>
    </row>
    <row r="2" spans="1:10" s="23" customFormat="1" ht="55.5" customHeight="1" thickBot="1">
      <c r="A2" s="49"/>
      <c r="B2" s="29" t="s">
        <v>63</v>
      </c>
      <c r="C2" s="18" t="s">
        <v>8</v>
      </c>
      <c r="D2" s="25" t="s">
        <v>71</v>
      </c>
      <c r="E2" s="16"/>
      <c r="F2" s="28"/>
      <c r="G2" s="16" t="s">
        <v>29</v>
      </c>
      <c r="H2" s="68" t="s">
        <v>64</v>
      </c>
      <c r="I2" s="62"/>
      <c r="J2" s="62"/>
    </row>
    <row r="3" spans="1:10" s="27" customFormat="1" ht="5.25" customHeight="1" thickBot="1">
      <c r="A3" s="49"/>
      <c r="B3" s="28"/>
      <c r="C3" s="18"/>
      <c r="D3" s="28"/>
      <c r="E3" s="16"/>
      <c r="F3" s="28"/>
      <c r="G3" s="16"/>
      <c r="H3" s="62"/>
      <c r="I3" s="62"/>
      <c r="J3" s="62"/>
    </row>
    <row r="4" spans="1:10" s="23" customFormat="1" ht="55.5" customHeight="1" thickBot="1">
      <c r="A4" s="49"/>
      <c r="B4" s="29" t="s">
        <v>79</v>
      </c>
      <c r="C4" s="18" t="s">
        <v>8</v>
      </c>
      <c r="D4" s="25" t="s">
        <v>78</v>
      </c>
      <c r="E4" s="16"/>
      <c r="F4" s="28"/>
      <c r="G4" s="16" t="s">
        <v>29</v>
      </c>
      <c r="H4" s="68" t="s">
        <v>80</v>
      </c>
      <c r="I4" s="62"/>
      <c r="J4" s="62"/>
    </row>
    <row r="5" spans="1:10" s="27" customFormat="1" ht="5.25" customHeight="1" thickBot="1">
      <c r="A5" s="49"/>
      <c r="B5" s="28"/>
      <c r="C5" s="18"/>
      <c r="D5" s="28"/>
      <c r="E5" s="16"/>
      <c r="F5" s="28"/>
      <c r="G5" s="16"/>
      <c r="H5" s="62"/>
      <c r="I5" s="62"/>
      <c r="J5" s="62"/>
    </row>
    <row r="6" spans="1:10" s="23" customFormat="1" ht="55.5" customHeight="1" thickBot="1">
      <c r="A6" s="49"/>
      <c r="B6" s="29" t="s">
        <v>104</v>
      </c>
      <c r="C6" s="18" t="s">
        <v>8</v>
      </c>
      <c r="D6" s="25" t="s">
        <v>162</v>
      </c>
      <c r="E6" s="16"/>
      <c r="F6" s="28"/>
      <c r="G6" s="16" t="s">
        <v>29</v>
      </c>
      <c r="H6" s="68" t="s">
        <v>183</v>
      </c>
      <c r="I6" s="62"/>
      <c r="J6" s="62"/>
    </row>
    <row r="7" spans="1:10" ht="11.25" customHeight="1" thickBot="1">
      <c r="B7" s="63"/>
      <c r="C7" s="18"/>
      <c r="D7" s="64"/>
      <c r="E7" s="28"/>
      <c r="F7" s="28"/>
      <c r="G7" s="28"/>
      <c r="H7" s="65"/>
      <c r="I7" s="65"/>
      <c r="J7" s="65"/>
    </row>
    <row r="8" spans="1:10" ht="125.25" customHeight="1" thickBot="1">
      <c r="B8" s="26" t="s">
        <v>189</v>
      </c>
      <c r="C8" s="18" t="s">
        <v>8</v>
      </c>
      <c r="D8" s="25" t="s">
        <v>190</v>
      </c>
      <c r="E8" s="45" t="s">
        <v>105</v>
      </c>
      <c r="F8" s="66" t="s">
        <v>188</v>
      </c>
      <c r="G8" s="16" t="s">
        <v>6</v>
      </c>
      <c r="H8" s="24" t="s">
        <v>185</v>
      </c>
      <c r="I8" s="17" t="s">
        <v>7</v>
      </c>
      <c r="J8" s="67" t="s">
        <v>184</v>
      </c>
    </row>
    <row r="9" spans="1:10" ht="12.75" customHeight="1" thickBot="1">
      <c r="B9" s="65"/>
      <c r="C9" s="65"/>
      <c r="D9" s="65"/>
      <c r="E9" s="65"/>
      <c r="F9" s="65"/>
      <c r="G9" s="65"/>
      <c r="H9" s="65"/>
      <c r="I9" s="65"/>
      <c r="J9" s="65"/>
    </row>
    <row r="10" spans="1:10" ht="59.25" customHeight="1" thickBot="1">
      <c r="B10" s="535" t="s">
        <v>187</v>
      </c>
      <c r="C10" s="536"/>
      <c r="D10" s="536"/>
      <c r="E10" s="536"/>
      <c r="F10" s="537"/>
      <c r="G10" s="16" t="s">
        <v>6</v>
      </c>
      <c r="H10" s="538" t="s">
        <v>186</v>
      </c>
      <c r="I10" s="539"/>
      <c r="J10" s="540"/>
    </row>
    <row r="11" spans="1:10" ht="13.5" customHeight="1" thickBot="1">
      <c r="B11" s="65"/>
      <c r="C11" s="65"/>
      <c r="D11" s="65"/>
      <c r="E11" s="65"/>
      <c r="F11" s="65"/>
      <c r="G11" s="65"/>
      <c r="H11" s="65"/>
      <c r="I11" s="65"/>
      <c r="J11" s="65"/>
    </row>
    <row r="12" spans="1:10" ht="37.5" customHeight="1" thickBot="1">
      <c r="B12" s="541" t="s">
        <v>28</v>
      </c>
      <c r="C12" s="542"/>
      <c r="D12" s="542"/>
      <c r="E12" s="542"/>
      <c r="F12" s="542"/>
      <c r="G12" s="542"/>
      <c r="H12" s="542"/>
      <c r="I12" s="542"/>
      <c r="J12" s="543"/>
    </row>
    <row r="13" spans="1:10">
      <c r="B13" s="19"/>
      <c r="C13" s="19"/>
      <c r="D13" s="19"/>
      <c r="E13" s="19"/>
      <c r="F13" s="19"/>
      <c r="G13" s="19"/>
      <c r="H13" s="19"/>
      <c r="I13" s="19"/>
      <c r="J13" s="19"/>
    </row>
  </sheetData>
  <mergeCells count="3">
    <mergeCell ref="B10:F10"/>
    <mergeCell ref="H10:J10"/>
    <mergeCell ref="B12:J12"/>
  </mergeCells>
  <phoneticPr fontId="1"/>
  <pageMargins left="0.7" right="0.7" top="0.75" bottom="0.75" header="0.3" footer="0.3"/>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0"/>
  <sheetViews>
    <sheetView workbookViewId="0">
      <selection activeCell="I22" sqref="I22"/>
    </sheetView>
  </sheetViews>
  <sheetFormatPr defaultRowHeight="18.75"/>
  <cols>
    <col min="1" max="1" width="1" style="1" customWidth="1"/>
    <col min="2" max="2" width="17.125" style="1" customWidth="1"/>
    <col min="3" max="3" width="23.125" style="2" customWidth="1"/>
    <col min="4" max="4" width="17.125" style="2" customWidth="1"/>
    <col min="5" max="5" width="23.125" style="1" customWidth="1"/>
    <col min="6" max="6" width="2.125" style="21" customWidth="1"/>
    <col min="7" max="8" width="30" style="1" customWidth="1"/>
    <col min="9" max="16384" width="9" style="1"/>
  </cols>
  <sheetData>
    <row r="1" spans="2:8" ht="6.75" customHeight="1" thickBot="1"/>
    <row r="2" spans="2:8" ht="30" customHeight="1" thickBot="1">
      <c r="B2" s="302" t="s">
        <v>109</v>
      </c>
      <c r="C2" s="303"/>
      <c r="D2" s="303"/>
      <c r="E2" s="304"/>
      <c r="G2" s="429" t="s">
        <v>109</v>
      </c>
      <c r="H2" s="544"/>
    </row>
    <row r="3" spans="2:8" ht="27" customHeight="1" thickBot="1">
      <c r="B3" s="305" t="s">
        <v>1</v>
      </c>
      <c r="C3" s="306"/>
      <c r="D3" s="305" t="s">
        <v>2</v>
      </c>
      <c r="E3" s="313"/>
      <c r="G3" s="73" t="s">
        <v>1</v>
      </c>
      <c r="H3" s="74" t="s">
        <v>2</v>
      </c>
    </row>
    <row r="4" spans="2:8" ht="22.5" customHeight="1">
      <c r="B4" s="309" t="s">
        <v>122</v>
      </c>
      <c r="C4" s="6" t="s">
        <v>110</v>
      </c>
      <c r="D4" s="311" t="s">
        <v>126</v>
      </c>
      <c r="E4" s="37" t="s">
        <v>129</v>
      </c>
      <c r="G4" s="369" t="s">
        <v>136</v>
      </c>
      <c r="H4" s="548" t="s">
        <v>134</v>
      </c>
    </row>
    <row r="5" spans="2:8" ht="22.5" customHeight="1">
      <c r="B5" s="361"/>
      <c r="C5" s="5" t="s">
        <v>111</v>
      </c>
      <c r="D5" s="361"/>
      <c r="E5" s="31" t="s">
        <v>130</v>
      </c>
      <c r="G5" s="545"/>
      <c r="H5" s="549"/>
    </row>
    <row r="6" spans="2:8" ht="22.5" customHeight="1">
      <c r="B6" s="322"/>
      <c r="C6" s="15" t="s">
        <v>112</v>
      </c>
      <c r="D6" s="322"/>
      <c r="E6" s="15" t="s">
        <v>131</v>
      </c>
      <c r="G6" s="546"/>
      <c r="H6" s="550"/>
    </row>
    <row r="7" spans="2:8" ht="22.5" customHeight="1">
      <c r="B7" s="322"/>
      <c r="C7" s="33" t="s">
        <v>115</v>
      </c>
      <c r="D7" s="322"/>
      <c r="E7" s="33" t="s">
        <v>132</v>
      </c>
      <c r="G7" s="546"/>
      <c r="H7" s="550"/>
    </row>
    <row r="8" spans="2:8" ht="22.5" customHeight="1">
      <c r="B8" s="322"/>
      <c r="C8" s="33" t="s">
        <v>113</v>
      </c>
      <c r="D8" s="322"/>
      <c r="E8" s="33" t="s">
        <v>113</v>
      </c>
      <c r="G8" s="546"/>
      <c r="H8" s="550"/>
    </row>
    <row r="9" spans="2:8" ht="22.5" customHeight="1" thickBot="1">
      <c r="B9" s="323"/>
      <c r="C9" s="57" t="s">
        <v>114</v>
      </c>
      <c r="D9" s="323"/>
      <c r="E9" s="57" t="s">
        <v>133</v>
      </c>
      <c r="G9" s="547"/>
      <c r="H9" s="551"/>
    </row>
    <row r="10" spans="2:8" ht="22.5" customHeight="1">
      <c r="B10" s="554" t="s">
        <v>121</v>
      </c>
      <c r="C10" s="46" t="s">
        <v>116</v>
      </c>
      <c r="D10" s="554" t="s">
        <v>125</v>
      </c>
      <c r="E10" s="89" t="s">
        <v>127</v>
      </c>
      <c r="G10" s="369" t="s">
        <v>137</v>
      </c>
      <c r="H10" s="558" t="s">
        <v>135</v>
      </c>
    </row>
    <row r="11" spans="2:8" ht="22.5" customHeight="1">
      <c r="B11" s="322"/>
      <c r="C11" s="15" t="s">
        <v>117</v>
      </c>
      <c r="D11" s="322"/>
      <c r="E11" s="555" t="s">
        <v>128</v>
      </c>
      <c r="G11" s="545"/>
      <c r="H11" s="559"/>
    </row>
    <row r="12" spans="2:8" ht="22.5" customHeight="1">
      <c r="B12" s="322"/>
      <c r="C12" s="15" t="s">
        <v>118</v>
      </c>
      <c r="D12" s="322"/>
      <c r="E12" s="556"/>
      <c r="G12" s="545"/>
      <c r="H12" s="559"/>
    </row>
    <row r="13" spans="2:8" ht="22.5" customHeight="1">
      <c r="B13" s="322"/>
      <c r="C13" s="47" t="s">
        <v>119</v>
      </c>
      <c r="D13" s="322"/>
      <c r="E13" s="556"/>
      <c r="G13" s="546"/>
      <c r="H13" s="560"/>
    </row>
    <row r="14" spans="2:8" ht="22.5" customHeight="1" thickBot="1">
      <c r="B14" s="323"/>
      <c r="C14" s="51" t="s">
        <v>120</v>
      </c>
      <c r="D14" s="323"/>
      <c r="E14" s="557"/>
      <c r="G14" s="547"/>
      <c r="H14" s="561"/>
    </row>
    <row r="15" spans="2:8" ht="27" customHeight="1" thickBot="1">
      <c r="B15" s="305" t="s">
        <v>123</v>
      </c>
      <c r="C15" s="331"/>
      <c r="D15" s="305" t="s">
        <v>124</v>
      </c>
      <c r="E15" s="332"/>
      <c r="G15" s="71" t="s">
        <v>139</v>
      </c>
      <c r="H15" s="72" t="s">
        <v>140</v>
      </c>
    </row>
    <row r="16" spans="2:8" ht="3.75" customHeight="1">
      <c r="B16" s="21"/>
      <c r="C16" s="22"/>
      <c r="D16" s="22"/>
      <c r="E16" s="21"/>
      <c r="G16" s="21"/>
      <c r="H16" s="21"/>
    </row>
    <row r="17" spans="2:8" ht="21.75" customHeight="1">
      <c r="B17" s="329" t="s">
        <v>138</v>
      </c>
      <c r="C17" s="330"/>
      <c r="D17" s="330"/>
      <c r="E17" s="330"/>
      <c r="G17" s="21"/>
      <c r="H17" s="21"/>
    </row>
    <row r="18" spans="2:8" ht="30.75" customHeight="1">
      <c r="B18" s="552" t="s">
        <v>141</v>
      </c>
      <c r="C18" s="553"/>
      <c r="D18" s="553"/>
      <c r="E18" s="553"/>
      <c r="F18" s="517"/>
      <c r="G18" s="517"/>
      <c r="H18" s="517"/>
    </row>
    <row r="19" spans="2:8">
      <c r="F19" s="1"/>
    </row>
    <row r="20" spans="2:8">
      <c r="F20" s="1"/>
    </row>
  </sheetData>
  <mergeCells count="17">
    <mergeCell ref="B18:H18"/>
    <mergeCell ref="B17:E17"/>
    <mergeCell ref="B10:B14"/>
    <mergeCell ref="D4:D9"/>
    <mergeCell ref="D10:D14"/>
    <mergeCell ref="E11:E14"/>
    <mergeCell ref="G10:G14"/>
    <mergeCell ref="H10:H14"/>
    <mergeCell ref="B15:C15"/>
    <mergeCell ref="D15:E15"/>
    <mergeCell ref="B2:E2"/>
    <mergeCell ref="G2:H2"/>
    <mergeCell ref="B3:C3"/>
    <mergeCell ref="D3:E3"/>
    <mergeCell ref="B4:B9"/>
    <mergeCell ref="G4:G9"/>
    <mergeCell ref="H4:H9"/>
  </mergeCells>
  <phoneticPr fontId="1"/>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家計セクターマクロBS  12-2024</vt:lpstr>
      <vt:lpstr>法人セクターマクロBS 12-2024</vt:lpstr>
      <vt:lpstr>政府セクターマクロBS 12-2024</vt:lpstr>
      <vt:lpstr>政府セクター(日銀連結)マクロBS 3-2025</vt:lpstr>
      <vt:lpstr>海外セクターマクロBS 12-2024</vt:lpstr>
      <vt:lpstr>貯蓄投資バランス</vt:lpstr>
      <vt:lpstr>日本国全体のＢＳ 3-2024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nishii</dc:creator>
  <cp:lastModifiedBy>Kazuo Higashi</cp:lastModifiedBy>
  <cp:lastPrinted>2025-07-13T13:35:51Z</cp:lastPrinted>
  <dcterms:created xsi:type="dcterms:W3CDTF">2023-01-06T04:33:31Z</dcterms:created>
  <dcterms:modified xsi:type="dcterms:W3CDTF">2025-07-20T19:11:25Z</dcterms:modified>
</cp:coreProperties>
</file>